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5"/>
    <sheet state="visible" name="Copia de EJEMPLO" sheetId="2" r:id="rId6"/>
  </sheets>
  <definedNames/>
  <calcPr/>
</workbook>
</file>

<file path=xl/sharedStrings.xml><?xml version="1.0" encoding="utf-8"?>
<sst xmlns="http://schemas.openxmlformats.org/spreadsheetml/2006/main" count="648" uniqueCount="297">
  <si>
    <t>Fecha</t>
  </si>
  <si>
    <t>Fuente</t>
  </si>
  <si>
    <t>Nombre del Prospecto</t>
  </si>
  <si>
    <t>Contacto</t>
  </si>
  <si>
    <t>Estado</t>
  </si>
  <si>
    <t>Valor Potencial</t>
  </si>
  <si>
    <t>Próximo Paso</t>
  </si>
  <si>
    <t>Notas</t>
  </si>
  <si>
    <t>Métrica</t>
  </si>
  <si>
    <t>Fórmula Exacta (HASTA CLIENTE #100)</t>
  </si>
  <si>
    <t>Descripción</t>
  </si>
  <si>
    <t>Total de Leads</t>
  </si>
  <si>
    <t>Recuento total de prospectos gestionados.</t>
  </si>
  <si>
    <t>Total Citas Agendadas</t>
  </si>
  <si>
    <t>Recuento de prospectos que han avanzado al estado de "Cita Agendada".</t>
  </si>
  <si>
    <t>Total de Ventas</t>
  </si>
  <si>
    <t>Recuento de prospectos que están en estado "Vendido". (Necesario para la Tasa de Cierre)</t>
  </si>
  <si>
    <t>Tasa de Cierre</t>
  </si>
  <si>
    <t>Porcentaje de leads que se convierten en clientes (Ventas / Total Leads).</t>
  </si>
  <si>
    <t>Ingresos Totales</t>
  </si>
  <si>
    <t>Suma del valor potencial de todos los prospectos que se encuentran en estado "Vendido".</t>
  </si>
  <si>
    <t>WhatsApp</t>
  </si>
  <si>
    <t>Referido</t>
  </si>
  <si>
    <t>Laura Gámez</t>
  </si>
  <si>
    <t>555-6006</t>
  </si>
  <si>
    <t>Vendido</t>
  </si>
  <si>
    <t>Enviar factura</t>
  </si>
  <si>
    <t>Paquete de 5 sesiones de fisioterapia.</t>
  </si>
  <si>
    <t>Google</t>
  </si>
  <si>
    <t>Roberto Díaz</t>
  </si>
  <si>
    <t>555-7007</t>
  </si>
  <si>
    <t>Nuevo</t>
  </si>
  <si>
    <t>Llamada de calificación</t>
  </si>
  <si>
    <t>Preguntó por servicios premium.</t>
  </si>
  <si>
    <t>TikTok</t>
  </si>
  <si>
    <t>Sofía Castro</t>
  </si>
  <si>
    <t>555-8008</t>
  </si>
  <si>
    <t>Enviar recordatorio</t>
  </si>
  <si>
    <t>Cita para diagnóstico dental.</t>
  </si>
  <si>
    <t>FB Ads</t>
  </si>
  <si>
    <t>Mario Torres</t>
  </si>
  <si>
    <t>555-9009</t>
  </si>
  <si>
    <t>Archivar</t>
  </si>
  <si>
    <t>Prefirió la competencia.</t>
  </si>
  <si>
    <t>Instagram</t>
  </si>
  <si>
    <t>Elena Robles</t>
  </si>
  <si>
    <t>555-1110</t>
  </si>
  <si>
    <t>Responder dudas</t>
  </si>
  <si>
    <t>Interesada en tratamiento facial.</t>
  </si>
  <si>
    <t>Website</t>
  </si>
  <si>
    <t>Javier Luna</t>
  </si>
  <si>
    <t>555-1111</t>
  </si>
  <si>
    <t>Reagendar</t>
  </si>
  <si>
    <t>No asistió a la valoración inmobiliaria.</t>
  </si>
  <si>
    <t>Patricia Solís</t>
  </si>
  <si>
    <t>555-1112</t>
  </si>
  <si>
    <t>Esperando pago</t>
  </si>
  <si>
    <t>Contrato de alquiler firmado.</t>
  </si>
  <si>
    <t>Andrés Paz</t>
  </si>
  <si>
    <t>555-1113</t>
  </si>
  <si>
    <t>Preparar propuesta</t>
  </si>
  <si>
    <t>Cita agendada para el 10/01.</t>
  </si>
  <si>
    <t>Natalia Vega</t>
  </si>
  <si>
    <t>555-1114</t>
  </si>
  <si>
    <t>Enviar portafolio</t>
  </si>
  <si>
    <t>Solicitud de cotización de spa.</t>
  </si>
  <si>
    <t>Ricardo Soto</t>
  </si>
  <si>
    <t>555-1115</t>
  </si>
  <si>
    <t>Decidió esperar 3 meses.</t>
  </si>
  <si>
    <t>Silvia Ruiz</t>
  </si>
  <si>
    <t>555-1116</t>
  </si>
  <si>
    <t>Seguimiento 30 días</t>
  </si>
  <si>
    <t>Venta de paquete anual.</t>
  </si>
  <si>
    <t>Diego Mora</t>
  </si>
  <si>
    <t>555-1117</t>
  </si>
  <si>
    <t>Llamada de seguimiento</t>
  </si>
  <si>
    <t>Dejó mensaje de voz.</t>
  </si>
  <si>
    <t>Marcela León</t>
  </si>
  <si>
    <t>555-1118</t>
  </si>
  <si>
    <t>Cita Agendada</t>
  </si>
  <si>
    <t>Documentos listos</t>
  </si>
  <si>
    <t>Cita de cierre de venta.</t>
  </si>
  <si>
    <t>Hugo Vidal</t>
  </si>
  <si>
    <t>555-1119</t>
  </si>
  <si>
    <t>Contactar mañana</t>
  </si>
  <si>
    <t>Olvidó la hora de la cita.</t>
  </si>
  <si>
    <t>Carla Nieto</t>
  </si>
  <si>
    <t>555-1120</t>
  </si>
  <si>
    <t>Enviar opciones</t>
  </si>
  <si>
    <t>Interés en clínicas de estética.</t>
  </si>
  <si>
    <t>Pablo Cruz</t>
  </si>
  <si>
    <t>555-1121</t>
  </si>
  <si>
    <t>Coordinar servicio</t>
  </si>
  <si>
    <t>Contrató servicio de mantenimiento.</t>
  </si>
  <si>
    <t>Viviana Gil</t>
  </si>
  <si>
    <t>555-1122</t>
  </si>
  <si>
    <t>Llamada de confirmación</t>
  </si>
  <si>
    <t>Quiere visitar la propiedad.</t>
  </si>
  <si>
    <t>Alanis Peña</t>
  </si>
  <si>
    <t>555-1123</t>
  </si>
  <si>
    <t>Perdido</t>
  </si>
  <si>
    <t>Objeción de distancia.</t>
  </si>
  <si>
    <t>Gustavo Soto</t>
  </si>
  <si>
    <t>555-1124</t>
  </si>
  <si>
    <t>Enviar propuesta</t>
  </si>
  <si>
    <t>Solicitud formal de servicios.</t>
  </si>
  <si>
    <t>Irma Reyes</t>
  </si>
  <si>
    <t>555-1125</t>
  </si>
  <si>
    <t>Post-venta</t>
  </si>
  <si>
    <t>Venta de casa vacacional.</t>
  </si>
  <si>
    <t>Félix Díaz</t>
  </si>
  <si>
    <t>555-1126</t>
  </si>
  <si>
    <t>Devolver llamada</t>
  </si>
  <si>
    <t>No contestó la primera vez.</t>
  </si>
  <si>
    <t>Lorena Mena</t>
  </si>
  <si>
    <t>555-1127</t>
  </si>
  <si>
    <t>Enviar ubicación</t>
  </si>
  <si>
    <t>Cita para el 17/01.</t>
  </si>
  <si>
    <t>Omar Bravo</t>
  </si>
  <si>
    <t>555-1128</t>
  </si>
  <si>
    <t>Intentar mañana</t>
  </si>
  <si>
    <t>No respondió el mensaje de recordatorio.</t>
  </si>
  <si>
    <t>Lucía Flores</t>
  </si>
  <si>
    <t>555-1129</t>
  </si>
  <si>
    <t>Interesada en inversión.</t>
  </si>
  <si>
    <t>Carlos Vega</t>
  </si>
  <si>
    <t>555-1130</t>
  </si>
  <si>
    <t>Facturación</t>
  </si>
  <si>
    <t>Cliente de spa recurrente.</t>
  </si>
  <si>
    <t>Diana Ramos</t>
  </si>
  <si>
    <t>555-1131</t>
  </si>
  <si>
    <t>Recordatorio</t>
  </si>
  <si>
    <t>Valoración clínica.</t>
  </si>
  <si>
    <t>Enrique Mora</t>
  </si>
  <si>
    <t>555-1132</t>
  </si>
  <si>
    <t>Demasiada burocracia.</t>
  </si>
  <si>
    <t>Fátima Ríos</t>
  </si>
  <si>
    <t>555-1133</t>
  </si>
  <si>
    <t>Enviar video</t>
  </si>
  <si>
    <t>Pidió ejemplos de trabajo.</t>
  </si>
  <si>
    <t>Gerardo Paz</t>
  </si>
  <si>
    <t>555-1134</t>
  </si>
  <si>
    <t>Cierre y contrato</t>
  </si>
  <si>
    <t>Venta de servicio a domicilio.</t>
  </si>
  <si>
    <t>Héctor Luna</t>
  </si>
  <si>
    <t>555-1135</t>
  </si>
  <si>
    <t>No Show</t>
  </si>
  <si>
    <t>Descartar</t>
  </si>
  <si>
    <t>Segundo No Show consecutivo.</t>
  </si>
  <si>
    <t>Inés Torres</t>
  </si>
  <si>
    <t>555-1136</t>
  </si>
  <si>
    <t>Confirmar detalles</t>
  </si>
  <si>
    <t>Cita para el jueves.</t>
  </si>
  <si>
    <t>Juan Gil</t>
  </si>
  <si>
    <t>555-1137</t>
  </si>
  <si>
    <t>Enviar documentación</t>
  </si>
  <si>
    <t>Propuesta de compra de terreno.</t>
  </si>
  <si>
    <t>Kelly Nieto</t>
  </si>
  <si>
    <t>555-1138</t>
  </si>
  <si>
    <t>Encontró una opción más barata.</t>
  </si>
  <si>
    <t>Luis Bravo</t>
  </si>
  <si>
    <t>555-1139</t>
  </si>
  <si>
    <t>Recolección de firmas</t>
  </si>
  <si>
    <t>Venta de inmueble.</t>
  </si>
  <si>
    <t>Mónica Cruz</t>
  </si>
  <si>
    <t>555-1140</t>
  </si>
  <si>
    <t>Preparar reunión</t>
  </si>
  <si>
    <t>Reunión el 23/01.</t>
  </si>
  <si>
    <t>Noé Vega</t>
  </si>
  <si>
    <t>555-1141</t>
  </si>
  <si>
    <t>Llamada 3pm</t>
  </si>
  <si>
    <t>Interesado en servicios de belleza.</t>
  </si>
  <si>
    <t>Olivia Sosa</t>
  </si>
  <si>
    <t>555-1142</t>
  </si>
  <si>
    <t>Eliminar</t>
  </si>
  <si>
    <t>Tres intentos fallidos de contacto.</t>
  </si>
  <si>
    <t>Pedro Ruiz</t>
  </si>
  <si>
    <t>555-1143</t>
  </si>
  <si>
    <t>Seguimiento inicial</t>
  </si>
  <si>
    <t>Vendió paquete básico.</t>
  </si>
  <si>
    <t>Quique Salas</t>
  </si>
  <si>
    <t>555-1144</t>
  </si>
  <si>
    <t>Enviar audios</t>
  </si>
  <si>
    <t>Solicitó más información por voz.</t>
  </si>
  <si>
    <t>Renata Luna</t>
  </si>
  <si>
    <t>555-1145</t>
  </si>
  <si>
    <t>Cita para valoración.</t>
  </si>
  <si>
    <t>Saúl Mora</t>
  </si>
  <si>
    <t>555-1146</t>
  </si>
  <si>
    <t>Motivos personales.</t>
  </si>
  <si>
    <t>Teresa Díaz</t>
  </si>
  <si>
    <t>555-1147</t>
  </si>
  <si>
    <t>Documentación</t>
  </si>
  <si>
    <t>Cerró el servicio digital.</t>
  </si>
  <si>
    <t>Ulises Paz</t>
  </si>
  <si>
    <t>555-1148</t>
  </si>
  <si>
    <t>Llamada de retorno</t>
  </si>
  <si>
    <t>Se cortó la llamada.</t>
  </si>
  <si>
    <t>Valeria Soto</t>
  </si>
  <si>
    <t>555-1149</t>
  </si>
  <si>
    <t>Confirmar hora</t>
  </si>
  <si>
    <t>Cita para el 28/01.</t>
  </si>
  <si>
    <t>Wendy Cruz</t>
  </si>
  <si>
    <t>555-1150</t>
  </si>
  <si>
    <t>Reintentar viernes</t>
  </si>
  <si>
    <t>Dejó el teléfono apagado.</t>
  </si>
  <si>
    <t>Xavier Ríos</t>
  </si>
  <si>
    <t>555-1151</t>
  </si>
  <si>
    <t>Puesta en marcha</t>
  </si>
  <si>
    <t>Venta de consultoría.</t>
  </si>
  <si>
    <t>Yolanda Gil</t>
  </si>
  <si>
    <t>555-1152</t>
  </si>
  <si>
    <t>Enviar brochure</t>
  </si>
  <si>
    <t>Petición genérica de precios.</t>
  </si>
  <si>
    <t>Zacarías Ruiz</t>
  </si>
  <si>
    <t>555-1153</t>
  </si>
  <si>
    <t>Se mudó de ciudad.</t>
  </si>
  <si>
    <t>Alba López</t>
  </si>
  <si>
    <t>555-1154</t>
  </si>
  <si>
    <t>Recomendado por cliente A.</t>
  </si>
  <si>
    <t>Benito Mena</t>
  </si>
  <si>
    <t>555-1155</t>
  </si>
  <si>
    <t>Llamada 10 am</t>
  </si>
  <si>
    <t>Interesado en opciones de financiamiento.</t>
  </si>
  <si>
    <t>Cecilia Mora</t>
  </si>
  <si>
    <t>555-1156</t>
  </si>
  <si>
    <t>Seguimiento mensual</t>
  </si>
  <si>
    <t>Contrato anual de servicios.</t>
  </si>
  <si>
    <t>Darío Peña</t>
  </si>
  <si>
    <t>555-1157</t>
  </si>
  <si>
    <t>Enviar tarifas</t>
  </si>
  <si>
    <t>Recién contactado.</t>
  </si>
  <si>
    <t>Elisa Luna</t>
  </si>
  <si>
    <t>555-6007</t>
  </si>
  <si>
    <t>Llamada de introducción</t>
  </si>
  <si>
    <t>Interés en servicio básico.</t>
  </si>
  <si>
    <t>Fernando Paz</t>
  </si>
  <si>
    <t>555-7008</t>
  </si>
  <si>
    <t>Confirmar dirección</t>
  </si>
  <si>
    <t>Cita en su oficina.</t>
  </si>
  <si>
    <t>Gloria Soto</t>
  </si>
  <si>
    <t>555-8009</t>
  </si>
  <si>
    <t>No respondió a mensajes.</t>
  </si>
  <si>
    <t>Hugo Torres</t>
  </si>
  <si>
    <t>555-9010</t>
  </si>
  <si>
    <t>Post-servicio</t>
  </si>
  <si>
    <t>Venta adicional.</t>
  </si>
  <si>
    <t>Irene Robles</t>
  </si>
  <si>
    <t>Enviar video tour</t>
  </si>
  <si>
    <t>Interesada en propiedades de lujo.</t>
  </si>
  <si>
    <t>Julio Díaz</t>
  </si>
  <si>
    <t>Reagendar 2</t>
  </si>
  <si>
    <t>Último intento de contacto.</t>
  </si>
  <si>
    <t>Karina Solís</t>
  </si>
  <si>
    <t>Preparar documentos</t>
  </si>
  <si>
    <t>Cita para firma de contrato grande.</t>
  </si>
  <si>
    <t>Lorenzo Vega</t>
  </si>
  <si>
    <t>Llamada rápida</t>
  </si>
  <si>
    <t>Duda específica sobre un servicio.</t>
  </si>
  <si>
    <t>Marina Paz</t>
  </si>
  <si>
    <t>Facturar</t>
  </si>
  <si>
    <t>Servicio exprés.</t>
  </si>
  <si>
    <t>Nicolás Ruiz</t>
  </si>
  <si>
    <t>Proyecto pospuesto indefinidamente.</t>
  </si>
  <si>
    <t>Olga Mora</t>
  </si>
  <si>
    <t>Recordatorio 24h</t>
  </si>
  <si>
    <t>Cita el 16/01.</t>
  </si>
  <si>
    <t>Pedro León</t>
  </si>
  <si>
    <t>Enviar precios</t>
  </si>
  <si>
    <t>Interés en el servicio más económico.</t>
  </si>
  <si>
    <t>Química Vidal</t>
  </si>
  <si>
    <t>Marcar como inactivo</t>
  </si>
  <si>
    <t>No ha respondido.</t>
  </si>
  <si>
    <t>Raúl Cruz</t>
  </si>
  <si>
    <t>Cobro final</t>
  </si>
  <si>
    <t>Venta de paquete corporativo.</t>
  </si>
  <si>
    <t>Susana Nieto</t>
  </si>
  <si>
    <t>Dudando entre dos servicios.</t>
  </si>
  <si>
    <t>Tomás Bravo</t>
  </si>
  <si>
    <t>Llamada de cortesía</t>
  </si>
  <si>
    <t>Cita de seguimiento.</t>
  </si>
  <si>
    <t>Úrsula Gil</t>
  </si>
  <si>
    <t>Prefirió esperar a fin de año.</t>
  </si>
  <si>
    <t>Víctor Ríos</t>
  </si>
  <si>
    <t>Referidos</t>
  </si>
  <si>
    <t>Cliente satisfecho.</t>
  </si>
  <si>
    <t>Wanda Mora</t>
  </si>
  <si>
    <t>Dejar mensaje</t>
  </si>
  <si>
    <t>Buzón de voz.</t>
  </si>
  <si>
    <t>Ximena Luna</t>
  </si>
  <si>
    <t>Preparar valoración</t>
  </si>
  <si>
    <t>Cita para el lunes.</t>
  </si>
  <si>
    <t>Yago Solís</t>
  </si>
  <si>
    <t>Sin respuesta.</t>
  </si>
  <si>
    <t>Zoe Salas</t>
  </si>
  <si>
    <t>Enviar regalo</t>
  </si>
  <si>
    <t>Venta de cumpleaños.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</si>
</sst>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$&quot;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8.0"/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165" xfId="0" applyAlignment="1" applyFont="1" applyNumberFormat="1">
      <alignment shrinkToFit="0" vertical="center" wrapText="0"/>
    </xf>
    <xf borderId="1" fillId="0" fontId="2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1" fillId="0" fontId="3" numFmtId="10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readingOrder="0"/>
    </xf>
    <xf borderId="0" fillId="0" fontId="1" numFmtId="164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ont/>
      <fill>
        <patternFill patternType="solid">
          <fgColor rgb="FF356854"/>
          <bgColor rgb="FF356854"/>
        </patternFill>
      </fill>
      <border/>
    </dxf>
  </dxfs>
  <tableStyles count="4">
    <tableStyle count="4" pivot="0" name="PLANTILLA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LANTILLA-style 2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opia de EJEMPL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opia de EJEMPLO-style 2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H102" displayName="CRM" name="CRM" id="1">
  <tableColumns count="8">
    <tableColumn name="Fecha" id="1"/>
    <tableColumn name="Fuente" id="2"/>
    <tableColumn name="Nombre del Prospecto" id="3"/>
    <tableColumn name="Contacto" id="4"/>
    <tableColumn name="Estado" id="5"/>
    <tableColumn name="Valor Potencial" id="6"/>
    <tableColumn name="Próximo Paso" id="7"/>
    <tableColumn name="Notas" id="8"/>
  </tableColumns>
  <tableStyleInfo name="PLANTILLA-style" showColumnStripes="0" showFirstColumn="1" showLastColumn="1" showRowStripes="1"/>
</table>
</file>

<file path=xl/tables/table2.xml><?xml version="1.0" encoding="utf-8"?>
<table xmlns="http://schemas.openxmlformats.org/spreadsheetml/2006/main" ref="I2:K7" displayName="TOTALES" name="TOTALES" id="2">
  <tableColumns count="3">
    <tableColumn name="Métrica" id="1"/>
    <tableColumn name="Fórmula Exacta (HASTA CLIENTE #100)" id="2"/>
    <tableColumn name="Descripción" id="3"/>
  </tableColumns>
  <tableStyleInfo name="PLANTILLA-style 2" showColumnStripes="0" showFirstColumn="1" showLastColumn="1" showRowStripes="1"/>
</table>
</file>

<file path=xl/tables/table3.xml><?xml version="1.0" encoding="utf-8"?>
<table xmlns="http://schemas.openxmlformats.org/spreadsheetml/2006/main" ref="A2:H103" displayName="Tabla" name="Tabla" id="3">
  <tableColumns count="8">
    <tableColumn name="Fecha" id="1"/>
    <tableColumn name="Fuente" id="2"/>
    <tableColumn name="Nombre del Prospecto" id="3"/>
    <tableColumn name="WhatsApp" id="4"/>
    <tableColumn name="Estado" id="5"/>
    <tableColumn name="Valor Potencial" id="6"/>
    <tableColumn name="Próximo Paso" id="7"/>
    <tableColumn name="Notas" id="8"/>
  </tableColumns>
  <tableStyleInfo name="Copia de EJEMPLO-style" showColumnStripes="0" showFirstColumn="1" showLastColumn="1" showRowStripes="1"/>
</table>
</file>

<file path=xl/tables/table4.xml><?xml version="1.0" encoding="utf-8"?>
<table xmlns="http://schemas.openxmlformats.org/spreadsheetml/2006/main" ref="I2:K7" displayName="TOTALES_2" name="TOTALES_2" id="4">
  <tableColumns count="3">
    <tableColumn name="Métrica" id="1"/>
    <tableColumn name="Fórmula Exacta (HASTA CLIENTE #100)" id="2"/>
    <tableColumn name="Descripción" id="3"/>
  </tableColumns>
  <tableStyleInfo name="Copia de EJEMPL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  <col customWidth="1" min="2" max="2" width="13.5"/>
    <col customWidth="1" min="3" max="3" width="23.0"/>
    <col customWidth="1" min="4" max="4" width="15.5"/>
    <col customWidth="1" min="5" max="5" width="14.25"/>
    <col customWidth="1" min="6" max="6" width="22.5"/>
    <col customWidth="1" min="7" max="8" width="23.0"/>
    <col customWidth="1" min="9" max="9" width="15.75"/>
    <col customWidth="1" min="10" max="10" width="20.63"/>
    <col customWidth="1" min="11" max="11" width="36.38"/>
  </cols>
  <sheetData>
    <row r="2" ht="22.5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2.5" customHeight="1">
      <c r="A3" s="5"/>
      <c r="B3" s="6"/>
      <c r="C3" s="7"/>
      <c r="D3" s="8"/>
      <c r="E3" s="6"/>
      <c r="F3" s="9"/>
      <c r="G3" s="7"/>
      <c r="H3" s="7"/>
      <c r="I3" s="10" t="s">
        <v>11</v>
      </c>
      <c r="J3" s="11">
        <f>COUNTA(E3:E102)</f>
        <v>0</v>
      </c>
      <c r="K3" s="12" t="s">
        <v>12</v>
      </c>
    </row>
    <row r="4" ht="22.5" customHeight="1">
      <c r="A4" s="5"/>
      <c r="B4" s="6"/>
      <c r="C4" s="7"/>
      <c r="D4" s="8"/>
      <c r="E4" s="6"/>
      <c r="F4" s="9"/>
      <c r="G4" s="7"/>
      <c r="H4" s="7"/>
      <c r="I4" s="10" t="s">
        <v>13</v>
      </c>
      <c r="J4" s="11">
        <f>COUNTIF(E3:E100, "Cita Agendada")</f>
        <v>0</v>
      </c>
      <c r="K4" s="12" t="s">
        <v>14</v>
      </c>
    </row>
    <row r="5" ht="22.5" customHeight="1">
      <c r="A5" s="5"/>
      <c r="B5" s="6"/>
      <c r="C5" s="7"/>
      <c r="D5" s="8"/>
      <c r="E5" s="13"/>
      <c r="F5" s="9"/>
      <c r="G5" s="7"/>
      <c r="H5" s="7"/>
      <c r="I5" s="10" t="s">
        <v>15</v>
      </c>
      <c r="J5" s="11">
        <f>COUNTIF(E3:E100, "Vendido")</f>
        <v>0</v>
      </c>
      <c r="K5" s="12" t="s">
        <v>16</v>
      </c>
    </row>
    <row r="6" ht="22.5" customHeight="1">
      <c r="A6" s="5"/>
      <c r="B6" s="6"/>
      <c r="C6" s="7"/>
      <c r="D6" s="8"/>
      <c r="E6" s="13"/>
      <c r="F6" s="9"/>
      <c r="G6" s="7"/>
      <c r="H6" s="7"/>
      <c r="I6" s="10" t="s">
        <v>17</v>
      </c>
      <c r="J6" s="14">
        <f>COUNTIF(E3:E100, "Vendido") / COUNTA(E2:E100)</f>
        <v>0</v>
      </c>
      <c r="K6" s="12" t="s">
        <v>18</v>
      </c>
    </row>
    <row r="7" ht="22.5" customHeight="1">
      <c r="A7" s="5"/>
      <c r="B7" s="6"/>
      <c r="C7" s="7"/>
      <c r="D7" s="8"/>
      <c r="E7" s="13"/>
      <c r="F7" s="9"/>
      <c r="G7" s="7"/>
      <c r="H7" s="7"/>
      <c r="I7" s="10" t="s">
        <v>19</v>
      </c>
      <c r="J7" s="11">
        <f>SUMIF(E3:E100, "Vendido", F3:F100)</f>
        <v>0</v>
      </c>
      <c r="K7" s="12" t="s">
        <v>20</v>
      </c>
    </row>
    <row r="8" ht="22.5" customHeight="1">
      <c r="A8" s="5"/>
      <c r="B8" s="6"/>
      <c r="C8" s="7"/>
      <c r="D8" s="8"/>
      <c r="E8" s="13"/>
      <c r="F8" s="9"/>
      <c r="G8" s="7"/>
      <c r="H8" s="7"/>
    </row>
    <row r="9" ht="22.5" customHeight="1">
      <c r="A9" s="5"/>
      <c r="B9" s="6"/>
      <c r="C9" s="7"/>
      <c r="D9" s="8"/>
      <c r="E9" s="6"/>
      <c r="F9" s="9"/>
      <c r="G9" s="7"/>
      <c r="H9" s="7"/>
    </row>
    <row r="10" ht="22.5" customHeight="1">
      <c r="A10" s="5"/>
      <c r="B10" s="6"/>
      <c r="C10" s="7"/>
      <c r="D10" s="8"/>
      <c r="E10" s="13"/>
      <c r="F10" s="9"/>
      <c r="G10" s="7"/>
      <c r="H10" s="7"/>
    </row>
    <row r="11" ht="22.5" customHeight="1">
      <c r="A11" s="5"/>
      <c r="B11" s="6"/>
      <c r="C11" s="7"/>
      <c r="D11" s="8"/>
      <c r="E11" s="6"/>
      <c r="F11" s="9"/>
      <c r="G11" s="7"/>
      <c r="H11" s="7"/>
    </row>
    <row r="12" ht="22.5" customHeight="1">
      <c r="A12" s="5"/>
      <c r="B12" s="6"/>
      <c r="C12" s="7"/>
      <c r="D12" s="8"/>
      <c r="E12" s="13"/>
      <c r="F12" s="9"/>
      <c r="G12" s="7"/>
      <c r="H12" s="7"/>
    </row>
    <row r="13" ht="22.5" customHeight="1">
      <c r="A13" s="5"/>
      <c r="B13" s="6"/>
      <c r="C13" s="7"/>
      <c r="D13" s="8"/>
      <c r="E13" s="6"/>
      <c r="F13" s="9"/>
      <c r="G13" s="7"/>
      <c r="H13" s="7"/>
    </row>
    <row r="14" ht="22.5" customHeight="1">
      <c r="A14" s="5"/>
      <c r="B14" s="6"/>
      <c r="C14" s="7"/>
      <c r="D14" s="8"/>
      <c r="E14" s="6"/>
      <c r="F14" s="9"/>
      <c r="G14" s="7"/>
      <c r="H14" s="7"/>
    </row>
    <row r="15" ht="22.5" customHeight="1">
      <c r="A15" s="5"/>
      <c r="B15" s="6"/>
      <c r="C15" s="7"/>
      <c r="D15" s="8"/>
      <c r="E15" s="6"/>
      <c r="F15" s="9"/>
      <c r="G15" s="7"/>
      <c r="H15" s="7"/>
      <c r="I15" s="15"/>
      <c r="K15" s="15"/>
    </row>
    <row r="16" ht="22.5" customHeight="1">
      <c r="A16" s="5"/>
      <c r="B16" s="6"/>
      <c r="C16" s="7"/>
      <c r="D16" s="8"/>
      <c r="E16" s="13"/>
      <c r="F16" s="9"/>
      <c r="G16" s="7"/>
      <c r="H16" s="7"/>
    </row>
    <row r="17" ht="22.5" customHeight="1">
      <c r="A17" s="5"/>
      <c r="B17" s="6"/>
      <c r="C17" s="7"/>
      <c r="D17" s="8"/>
      <c r="E17" s="6"/>
      <c r="F17" s="9"/>
      <c r="G17" s="7"/>
      <c r="H17" s="7"/>
    </row>
    <row r="18" ht="22.5" customHeight="1">
      <c r="A18" s="5"/>
      <c r="B18" s="6"/>
      <c r="C18" s="7"/>
      <c r="D18" s="8"/>
      <c r="E18" s="6"/>
      <c r="F18" s="9"/>
      <c r="G18" s="7"/>
      <c r="H18" s="7"/>
    </row>
    <row r="19" ht="22.5" customHeight="1">
      <c r="A19" s="5"/>
      <c r="B19" s="6"/>
      <c r="C19" s="7"/>
      <c r="D19" s="8"/>
      <c r="E19" s="6"/>
      <c r="F19" s="9"/>
      <c r="G19" s="7"/>
      <c r="H19" s="7"/>
    </row>
    <row r="20" ht="22.5" customHeight="1">
      <c r="A20" s="5"/>
      <c r="B20" s="6"/>
      <c r="C20" s="7"/>
      <c r="D20" s="8"/>
      <c r="E20" s="6"/>
      <c r="F20" s="9"/>
      <c r="G20" s="7"/>
      <c r="H20" s="7"/>
    </row>
    <row r="21" ht="22.5" customHeight="1">
      <c r="A21" s="5"/>
      <c r="B21" s="6"/>
      <c r="C21" s="7"/>
      <c r="D21" s="8"/>
      <c r="E21" s="6"/>
      <c r="F21" s="9"/>
      <c r="G21" s="7"/>
      <c r="H21" s="7"/>
    </row>
    <row r="22" ht="22.5" customHeight="1">
      <c r="A22" s="5"/>
      <c r="B22" s="6"/>
      <c r="C22" s="7"/>
      <c r="D22" s="8"/>
      <c r="E22" s="6"/>
      <c r="F22" s="9"/>
      <c r="G22" s="7"/>
      <c r="H22" s="7"/>
    </row>
    <row r="23" ht="22.5" customHeight="1">
      <c r="A23" s="5"/>
      <c r="B23" s="6"/>
      <c r="C23" s="7"/>
      <c r="D23" s="8"/>
      <c r="E23" s="6"/>
      <c r="F23" s="9"/>
      <c r="G23" s="7"/>
      <c r="H23" s="7"/>
    </row>
    <row r="24" ht="22.5" customHeight="1">
      <c r="A24" s="5"/>
      <c r="B24" s="6"/>
      <c r="C24" s="7"/>
      <c r="D24" s="8"/>
      <c r="E24" s="6"/>
      <c r="F24" s="9"/>
      <c r="G24" s="7"/>
      <c r="H24" s="7"/>
    </row>
    <row r="25" ht="22.5" customHeight="1">
      <c r="A25" s="5"/>
      <c r="B25" s="6"/>
      <c r="C25" s="7"/>
      <c r="D25" s="8"/>
      <c r="E25" s="13"/>
      <c r="F25" s="9"/>
      <c r="G25" s="7"/>
      <c r="H25" s="7"/>
    </row>
    <row r="26" ht="22.5" customHeight="1">
      <c r="A26" s="5"/>
      <c r="B26" s="6"/>
      <c r="C26" s="7"/>
      <c r="D26" s="8"/>
      <c r="E26" s="6"/>
      <c r="F26" s="9"/>
      <c r="G26" s="7"/>
      <c r="H26" s="7"/>
    </row>
    <row r="27" ht="22.5" customHeight="1">
      <c r="A27" s="5"/>
      <c r="B27" s="6"/>
      <c r="C27" s="7"/>
      <c r="D27" s="8"/>
      <c r="E27" s="6"/>
      <c r="F27" s="9"/>
      <c r="G27" s="7"/>
      <c r="H27" s="7"/>
    </row>
    <row r="28" ht="22.5" customHeight="1">
      <c r="A28" s="5"/>
      <c r="B28" s="6"/>
      <c r="C28" s="7"/>
      <c r="D28" s="8"/>
      <c r="E28" s="6"/>
      <c r="F28" s="9"/>
      <c r="G28" s="7"/>
      <c r="H28" s="7"/>
    </row>
    <row r="29" ht="22.5" customHeight="1">
      <c r="A29" s="5"/>
      <c r="B29" s="6"/>
      <c r="C29" s="7"/>
      <c r="D29" s="8"/>
      <c r="E29" s="6"/>
      <c r="F29" s="9"/>
      <c r="G29" s="7"/>
      <c r="H29" s="7"/>
    </row>
    <row r="30" ht="22.5" customHeight="1">
      <c r="A30" s="5"/>
      <c r="B30" s="6"/>
      <c r="C30" s="7"/>
      <c r="D30" s="8"/>
      <c r="E30" s="6"/>
      <c r="F30" s="9"/>
      <c r="G30" s="7"/>
      <c r="H30" s="7"/>
    </row>
    <row r="31" ht="22.5" customHeight="1">
      <c r="A31" s="5"/>
      <c r="B31" s="6"/>
      <c r="C31" s="7"/>
      <c r="D31" s="8"/>
      <c r="E31" s="6"/>
      <c r="F31" s="9"/>
      <c r="G31" s="7"/>
      <c r="H31" s="7"/>
    </row>
    <row r="32" ht="22.5" customHeight="1">
      <c r="A32" s="5"/>
      <c r="B32" s="6"/>
      <c r="C32" s="7"/>
      <c r="D32" s="8"/>
      <c r="E32" s="6"/>
      <c r="F32" s="9"/>
      <c r="G32" s="7"/>
      <c r="H32" s="7"/>
    </row>
    <row r="33" ht="22.5" customHeight="1">
      <c r="A33" s="5"/>
      <c r="B33" s="6"/>
      <c r="C33" s="7"/>
      <c r="D33" s="8"/>
      <c r="E33" s="6"/>
      <c r="F33" s="9"/>
      <c r="G33" s="7"/>
      <c r="H33" s="7"/>
    </row>
    <row r="34" ht="22.5" customHeight="1">
      <c r="A34" s="5"/>
      <c r="B34" s="6"/>
      <c r="C34" s="7"/>
      <c r="D34" s="8"/>
      <c r="E34" s="6"/>
      <c r="F34" s="9"/>
      <c r="G34" s="7"/>
      <c r="H34" s="7"/>
    </row>
    <row r="35" ht="22.5" customHeight="1">
      <c r="A35" s="5"/>
      <c r="B35" s="6"/>
      <c r="C35" s="7"/>
      <c r="D35" s="8"/>
      <c r="E35" s="6"/>
      <c r="F35" s="9"/>
      <c r="G35" s="7"/>
      <c r="H35" s="7"/>
    </row>
    <row r="36" ht="22.5" customHeight="1">
      <c r="A36" s="5"/>
      <c r="B36" s="6"/>
      <c r="C36" s="7"/>
      <c r="D36" s="8"/>
      <c r="E36" s="6"/>
      <c r="F36" s="9"/>
      <c r="G36" s="7"/>
      <c r="H36" s="7"/>
    </row>
    <row r="37" ht="22.5" customHeight="1">
      <c r="A37" s="5"/>
      <c r="B37" s="6"/>
      <c r="C37" s="7"/>
      <c r="D37" s="8"/>
      <c r="E37" s="6"/>
      <c r="F37" s="9"/>
      <c r="G37" s="7"/>
      <c r="H37" s="7"/>
    </row>
    <row r="38" ht="22.5" customHeight="1">
      <c r="A38" s="5"/>
      <c r="B38" s="6"/>
      <c r="C38" s="7"/>
      <c r="D38" s="8"/>
      <c r="E38" s="6"/>
      <c r="F38" s="9"/>
      <c r="G38" s="7"/>
      <c r="H38" s="7"/>
    </row>
    <row r="39" ht="22.5" customHeight="1">
      <c r="A39" s="5"/>
      <c r="B39" s="6"/>
      <c r="C39" s="7"/>
      <c r="D39" s="8"/>
      <c r="E39" s="6"/>
      <c r="F39" s="9"/>
      <c r="G39" s="7"/>
      <c r="H39" s="7"/>
    </row>
    <row r="40" ht="22.5" customHeight="1">
      <c r="A40" s="5"/>
      <c r="B40" s="6"/>
      <c r="C40" s="7"/>
      <c r="D40" s="8"/>
      <c r="E40" s="6"/>
      <c r="F40" s="9"/>
      <c r="G40" s="7"/>
      <c r="H40" s="7"/>
    </row>
    <row r="41" ht="22.5" customHeight="1">
      <c r="A41" s="5"/>
      <c r="B41" s="6"/>
      <c r="C41" s="7"/>
      <c r="D41" s="8"/>
      <c r="E41" s="6"/>
      <c r="F41" s="9"/>
      <c r="G41" s="7"/>
      <c r="H41" s="7"/>
    </row>
    <row r="42" ht="22.5" customHeight="1">
      <c r="A42" s="5"/>
      <c r="B42" s="6"/>
      <c r="C42" s="7"/>
      <c r="D42" s="8"/>
      <c r="E42" s="6"/>
      <c r="F42" s="9"/>
      <c r="G42" s="7"/>
      <c r="H42" s="7"/>
    </row>
    <row r="43" ht="22.5" customHeight="1">
      <c r="A43" s="5"/>
      <c r="B43" s="6"/>
      <c r="C43" s="7"/>
      <c r="D43" s="8"/>
      <c r="E43" s="6"/>
      <c r="F43" s="9"/>
      <c r="G43" s="7"/>
      <c r="H43" s="7"/>
    </row>
    <row r="44" ht="22.5" customHeight="1">
      <c r="A44" s="5"/>
      <c r="B44" s="6"/>
      <c r="C44" s="7"/>
      <c r="D44" s="8"/>
      <c r="E44" s="6"/>
      <c r="F44" s="9"/>
      <c r="G44" s="7"/>
      <c r="H44" s="7"/>
    </row>
    <row r="45" ht="22.5" customHeight="1">
      <c r="A45" s="5"/>
      <c r="B45" s="6"/>
      <c r="C45" s="7"/>
      <c r="D45" s="8"/>
      <c r="E45" s="6"/>
      <c r="F45" s="9"/>
      <c r="G45" s="7"/>
      <c r="H45" s="7"/>
    </row>
    <row r="46" ht="22.5" customHeight="1">
      <c r="A46" s="5"/>
      <c r="B46" s="6"/>
      <c r="C46" s="7"/>
      <c r="D46" s="8"/>
      <c r="E46" s="6"/>
      <c r="F46" s="9"/>
      <c r="G46" s="7"/>
      <c r="H46" s="7"/>
    </row>
    <row r="47" ht="22.5" customHeight="1">
      <c r="A47" s="5"/>
      <c r="B47" s="6"/>
      <c r="C47" s="7"/>
      <c r="D47" s="8"/>
      <c r="E47" s="6"/>
      <c r="F47" s="9"/>
      <c r="G47" s="7"/>
      <c r="H47" s="7"/>
    </row>
    <row r="48" ht="22.5" customHeight="1">
      <c r="A48" s="5"/>
      <c r="B48" s="6"/>
      <c r="C48" s="7"/>
      <c r="D48" s="8"/>
      <c r="E48" s="6"/>
      <c r="F48" s="9"/>
      <c r="G48" s="7"/>
      <c r="H48" s="7"/>
    </row>
    <row r="49" ht="22.5" customHeight="1">
      <c r="A49" s="5"/>
      <c r="B49" s="6"/>
      <c r="C49" s="7"/>
      <c r="D49" s="8"/>
      <c r="E49" s="6"/>
      <c r="F49" s="9"/>
      <c r="G49" s="7"/>
      <c r="H49" s="7"/>
    </row>
    <row r="50" ht="22.5" customHeight="1">
      <c r="A50" s="5"/>
      <c r="B50" s="6"/>
      <c r="C50" s="7"/>
      <c r="D50" s="8"/>
      <c r="E50" s="6"/>
      <c r="F50" s="9"/>
      <c r="G50" s="7"/>
      <c r="H50" s="7"/>
    </row>
    <row r="51" ht="22.5" customHeight="1">
      <c r="A51" s="5"/>
      <c r="B51" s="6"/>
      <c r="C51" s="7"/>
      <c r="D51" s="8"/>
      <c r="E51" s="6"/>
      <c r="F51" s="9"/>
      <c r="G51" s="7"/>
      <c r="H51" s="7"/>
    </row>
    <row r="52" ht="22.5" customHeight="1">
      <c r="A52" s="5"/>
      <c r="B52" s="6"/>
      <c r="C52" s="7"/>
      <c r="D52" s="8"/>
      <c r="E52" s="6"/>
      <c r="F52" s="9"/>
      <c r="G52" s="7"/>
      <c r="H52" s="7"/>
    </row>
    <row r="53" ht="22.5" customHeight="1">
      <c r="A53" s="5"/>
      <c r="B53" s="6"/>
      <c r="C53" s="7"/>
      <c r="D53" s="8"/>
      <c r="E53" s="6"/>
      <c r="F53" s="9"/>
      <c r="G53" s="7"/>
      <c r="H53" s="7"/>
    </row>
    <row r="54" ht="22.5" customHeight="1">
      <c r="A54" s="5"/>
      <c r="B54" s="6"/>
      <c r="C54" s="7"/>
      <c r="D54" s="8"/>
      <c r="E54" s="6"/>
      <c r="F54" s="9"/>
      <c r="G54" s="7"/>
      <c r="H54" s="7"/>
    </row>
    <row r="55" ht="22.5" customHeight="1">
      <c r="A55" s="5"/>
      <c r="B55" s="6"/>
      <c r="C55" s="7"/>
      <c r="D55" s="8"/>
      <c r="E55" s="6"/>
      <c r="F55" s="9"/>
      <c r="G55" s="7"/>
      <c r="H55" s="7"/>
    </row>
    <row r="56" ht="22.5" customHeight="1">
      <c r="A56" s="5"/>
      <c r="B56" s="6"/>
      <c r="C56" s="7"/>
      <c r="D56" s="8"/>
      <c r="E56" s="6"/>
      <c r="F56" s="9"/>
      <c r="G56" s="7"/>
      <c r="H56" s="7"/>
    </row>
    <row r="57" ht="22.5" customHeight="1">
      <c r="A57" s="5"/>
      <c r="B57" s="6"/>
      <c r="C57" s="7"/>
      <c r="D57" s="8"/>
      <c r="E57" s="6"/>
      <c r="F57" s="9"/>
      <c r="G57" s="7"/>
      <c r="H57" s="7"/>
    </row>
    <row r="58" ht="22.5" customHeight="1">
      <c r="A58" s="5"/>
      <c r="B58" s="6"/>
      <c r="C58" s="7"/>
      <c r="D58" s="8"/>
      <c r="E58" s="6"/>
      <c r="F58" s="9"/>
      <c r="G58" s="7"/>
      <c r="H58" s="7"/>
    </row>
    <row r="59" ht="22.5" customHeight="1">
      <c r="A59" s="5"/>
      <c r="B59" s="6"/>
      <c r="C59" s="7"/>
      <c r="D59" s="8"/>
      <c r="E59" s="6"/>
      <c r="F59" s="9"/>
      <c r="G59" s="7"/>
      <c r="H59" s="7"/>
    </row>
    <row r="60" ht="22.5" customHeight="1">
      <c r="A60" s="5"/>
      <c r="B60" s="6"/>
      <c r="C60" s="7"/>
      <c r="D60" s="8"/>
      <c r="E60" s="6"/>
      <c r="F60" s="9"/>
      <c r="G60" s="7"/>
      <c r="H60" s="7"/>
    </row>
    <row r="61" ht="22.5" customHeight="1">
      <c r="A61" s="5"/>
      <c r="B61" s="6"/>
      <c r="C61" s="7"/>
      <c r="D61" s="8"/>
      <c r="E61" s="6"/>
      <c r="F61" s="9"/>
      <c r="G61" s="7"/>
      <c r="H61" s="7"/>
    </row>
    <row r="62" ht="22.5" customHeight="1">
      <c r="A62" s="5"/>
      <c r="B62" s="6"/>
      <c r="C62" s="7"/>
      <c r="D62" s="8"/>
      <c r="E62" s="6"/>
      <c r="F62" s="9"/>
      <c r="G62" s="7"/>
      <c r="H62" s="7"/>
    </row>
    <row r="63" ht="22.5" customHeight="1">
      <c r="A63" s="5"/>
      <c r="B63" s="6"/>
      <c r="C63" s="7"/>
      <c r="D63" s="8"/>
      <c r="E63" s="6"/>
      <c r="F63" s="9"/>
      <c r="G63" s="7"/>
      <c r="H63" s="7"/>
    </row>
    <row r="64" ht="22.5" customHeight="1">
      <c r="A64" s="5"/>
      <c r="B64" s="6"/>
      <c r="C64" s="7"/>
      <c r="D64" s="8"/>
      <c r="E64" s="6"/>
      <c r="F64" s="9"/>
      <c r="G64" s="7"/>
      <c r="H64" s="7"/>
    </row>
    <row r="65" ht="22.5" customHeight="1">
      <c r="A65" s="5"/>
      <c r="B65" s="6"/>
      <c r="C65" s="7"/>
      <c r="D65" s="8"/>
      <c r="E65" s="6"/>
      <c r="F65" s="9"/>
      <c r="G65" s="7"/>
      <c r="H65" s="7"/>
    </row>
    <row r="66" ht="22.5" customHeight="1">
      <c r="A66" s="5"/>
      <c r="B66" s="6"/>
      <c r="C66" s="7"/>
      <c r="D66" s="8"/>
      <c r="E66" s="6"/>
      <c r="F66" s="9"/>
      <c r="G66" s="7"/>
      <c r="H66" s="7"/>
    </row>
    <row r="67" ht="22.5" customHeight="1">
      <c r="A67" s="5"/>
      <c r="B67" s="6"/>
      <c r="C67" s="7"/>
      <c r="D67" s="8"/>
      <c r="E67" s="6"/>
      <c r="F67" s="9"/>
      <c r="G67" s="7"/>
      <c r="H67" s="7"/>
    </row>
    <row r="68" ht="22.5" customHeight="1">
      <c r="A68" s="5"/>
      <c r="B68" s="6"/>
      <c r="C68" s="7"/>
      <c r="D68" s="8"/>
      <c r="E68" s="6"/>
      <c r="F68" s="9"/>
      <c r="G68" s="7"/>
      <c r="H68" s="7"/>
    </row>
    <row r="69" ht="22.5" customHeight="1">
      <c r="A69" s="5"/>
      <c r="B69" s="6"/>
      <c r="C69" s="7"/>
      <c r="D69" s="8"/>
      <c r="E69" s="6"/>
      <c r="F69" s="9"/>
      <c r="G69" s="7"/>
      <c r="H69" s="7"/>
    </row>
    <row r="70" ht="22.5" customHeight="1">
      <c r="A70" s="5"/>
      <c r="B70" s="6"/>
      <c r="C70" s="7"/>
      <c r="D70" s="8"/>
      <c r="E70" s="6"/>
      <c r="F70" s="9"/>
      <c r="G70" s="7"/>
      <c r="H70" s="7"/>
    </row>
    <row r="71" ht="22.5" customHeight="1">
      <c r="A71" s="5"/>
      <c r="B71" s="6"/>
      <c r="C71" s="7"/>
      <c r="D71" s="8"/>
      <c r="E71" s="6"/>
      <c r="F71" s="9"/>
      <c r="G71" s="7"/>
      <c r="H71" s="7"/>
    </row>
    <row r="72" ht="22.5" customHeight="1">
      <c r="A72" s="5"/>
      <c r="B72" s="6"/>
      <c r="C72" s="7"/>
      <c r="D72" s="8"/>
      <c r="E72" s="6"/>
      <c r="F72" s="9"/>
      <c r="G72" s="7"/>
      <c r="H72" s="7"/>
    </row>
    <row r="73" ht="22.5" customHeight="1">
      <c r="A73" s="5"/>
      <c r="B73" s="6"/>
      <c r="C73" s="7"/>
      <c r="D73" s="8"/>
      <c r="E73" s="6"/>
      <c r="F73" s="9"/>
      <c r="G73" s="7"/>
      <c r="H73" s="7"/>
    </row>
    <row r="74" ht="22.5" customHeight="1">
      <c r="A74" s="5"/>
      <c r="B74" s="6"/>
      <c r="C74" s="7"/>
      <c r="D74" s="8"/>
      <c r="E74" s="6"/>
      <c r="F74" s="9"/>
      <c r="G74" s="7"/>
      <c r="H74" s="7"/>
    </row>
    <row r="75" ht="22.5" customHeight="1">
      <c r="A75" s="5"/>
      <c r="B75" s="6"/>
      <c r="C75" s="7"/>
      <c r="D75" s="8"/>
      <c r="E75" s="13"/>
      <c r="F75" s="9"/>
      <c r="G75" s="7"/>
      <c r="H75" s="7"/>
    </row>
    <row r="76" ht="22.5" customHeight="1">
      <c r="A76" s="5"/>
      <c r="B76" s="6"/>
      <c r="C76" s="7"/>
      <c r="D76" s="8"/>
      <c r="E76" s="6"/>
      <c r="F76" s="9"/>
      <c r="G76" s="7"/>
      <c r="H76" s="7"/>
    </row>
    <row r="77" ht="22.5" customHeight="1">
      <c r="A77" s="5"/>
      <c r="B77" s="6"/>
      <c r="C77" s="7"/>
      <c r="D77" s="8"/>
      <c r="E77" s="6"/>
      <c r="F77" s="9"/>
      <c r="G77" s="7"/>
      <c r="H77" s="7"/>
    </row>
    <row r="78" ht="22.5" customHeight="1">
      <c r="A78" s="5"/>
      <c r="B78" s="6"/>
      <c r="C78" s="7"/>
      <c r="D78" s="8"/>
      <c r="E78" s="6"/>
      <c r="F78" s="9"/>
      <c r="G78" s="7"/>
      <c r="H78" s="7"/>
    </row>
    <row r="79" ht="22.5" customHeight="1">
      <c r="A79" s="5"/>
      <c r="B79" s="6"/>
      <c r="C79" s="7"/>
      <c r="D79" s="8"/>
      <c r="E79" s="6"/>
      <c r="F79" s="9"/>
      <c r="G79" s="7"/>
      <c r="H79" s="7"/>
    </row>
    <row r="80" ht="22.5" customHeight="1">
      <c r="A80" s="5"/>
      <c r="B80" s="6"/>
      <c r="C80" s="7"/>
      <c r="D80" s="8"/>
      <c r="E80" s="6"/>
      <c r="F80" s="9"/>
      <c r="G80" s="7"/>
      <c r="H80" s="7"/>
    </row>
    <row r="81" ht="22.5" customHeight="1">
      <c r="A81" s="5"/>
      <c r="B81" s="6"/>
      <c r="C81" s="7"/>
      <c r="D81" s="8"/>
      <c r="E81" s="6"/>
      <c r="F81" s="9"/>
      <c r="G81" s="7"/>
      <c r="H81" s="7"/>
    </row>
    <row r="82" ht="22.5" customHeight="1">
      <c r="A82" s="5"/>
      <c r="B82" s="6"/>
      <c r="C82" s="7"/>
      <c r="D82" s="8"/>
      <c r="E82" s="6"/>
      <c r="F82" s="9"/>
      <c r="G82" s="7"/>
      <c r="H82" s="7"/>
    </row>
    <row r="83" ht="22.5" customHeight="1">
      <c r="A83" s="5"/>
      <c r="B83" s="6"/>
      <c r="C83" s="7"/>
      <c r="D83" s="8"/>
      <c r="E83" s="6"/>
      <c r="F83" s="9"/>
      <c r="G83" s="7"/>
      <c r="H83" s="7"/>
    </row>
    <row r="84" ht="22.5" customHeight="1">
      <c r="A84" s="5"/>
      <c r="B84" s="6"/>
      <c r="C84" s="7"/>
      <c r="D84" s="8"/>
      <c r="E84" s="6"/>
      <c r="F84" s="9"/>
      <c r="G84" s="7"/>
      <c r="H84" s="7"/>
    </row>
    <row r="85" ht="22.5" customHeight="1">
      <c r="A85" s="5"/>
      <c r="B85" s="6"/>
      <c r="C85" s="7"/>
      <c r="D85" s="8"/>
      <c r="E85" s="6"/>
      <c r="F85" s="9"/>
      <c r="G85" s="7"/>
      <c r="H85" s="7"/>
    </row>
    <row r="86" ht="22.5" customHeight="1">
      <c r="A86" s="5"/>
      <c r="B86" s="6"/>
      <c r="C86" s="7"/>
      <c r="D86" s="8"/>
      <c r="E86" s="6"/>
      <c r="F86" s="9"/>
      <c r="G86" s="7"/>
      <c r="H86" s="7"/>
    </row>
    <row r="87" ht="22.5" customHeight="1">
      <c r="A87" s="5"/>
      <c r="B87" s="6"/>
      <c r="C87" s="7"/>
      <c r="D87" s="8"/>
      <c r="E87" s="6"/>
      <c r="F87" s="9"/>
      <c r="G87" s="7"/>
      <c r="H87" s="7"/>
    </row>
    <row r="88" ht="22.5" customHeight="1">
      <c r="A88" s="5"/>
      <c r="B88" s="6"/>
      <c r="C88" s="7"/>
      <c r="D88" s="8"/>
      <c r="E88" s="6"/>
      <c r="F88" s="9"/>
      <c r="G88" s="7"/>
      <c r="H88" s="7"/>
    </row>
    <row r="89" ht="22.5" customHeight="1">
      <c r="A89" s="5"/>
      <c r="B89" s="6"/>
      <c r="C89" s="7"/>
      <c r="D89" s="8"/>
      <c r="E89" s="6"/>
      <c r="F89" s="9"/>
      <c r="G89" s="7"/>
      <c r="H89" s="7"/>
    </row>
    <row r="90" ht="22.5" customHeight="1">
      <c r="A90" s="5"/>
      <c r="B90" s="6"/>
      <c r="C90" s="7"/>
      <c r="D90" s="8"/>
      <c r="E90" s="6"/>
      <c r="F90" s="9"/>
      <c r="G90" s="7"/>
      <c r="H90" s="7"/>
    </row>
    <row r="91" ht="22.5" customHeight="1">
      <c r="A91" s="5"/>
      <c r="B91" s="6"/>
      <c r="C91" s="7"/>
      <c r="D91" s="8"/>
      <c r="E91" s="6"/>
      <c r="F91" s="9"/>
      <c r="G91" s="7"/>
      <c r="H91" s="7"/>
    </row>
    <row r="92" ht="22.5" customHeight="1">
      <c r="A92" s="5"/>
      <c r="B92" s="6"/>
      <c r="C92" s="7"/>
      <c r="D92" s="8"/>
      <c r="E92" s="6"/>
      <c r="F92" s="9"/>
      <c r="G92" s="7"/>
      <c r="H92" s="7"/>
    </row>
    <row r="93" ht="22.5" customHeight="1">
      <c r="A93" s="5"/>
      <c r="B93" s="6"/>
      <c r="C93" s="7"/>
      <c r="D93" s="8"/>
      <c r="E93" s="6"/>
      <c r="F93" s="9"/>
      <c r="G93" s="7"/>
      <c r="H93" s="7"/>
    </row>
    <row r="94" ht="22.5" customHeight="1">
      <c r="A94" s="5"/>
      <c r="B94" s="6"/>
      <c r="C94" s="7"/>
      <c r="D94" s="8"/>
      <c r="E94" s="6"/>
      <c r="F94" s="9"/>
      <c r="G94" s="7"/>
      <c r="H94" s="7"/>
    </row>
    <row r="95" ht="22.5" customHeight="1">
      <c r="A95" s="5"/>
      <c r="B95" s="6"/>
      <c r="C95" s="7"/>
      <c r="D95" s="8"/>
      <c r="E95" s="6"/>
      <c r="F95" s="9"/>
      <c r="G95" s="7"/>
      <c r="H95" s="7"/>
    </row>
    <row r="96" ht="22.5" customHeight="1">
      <c r="A96" s="5"/>
      <c r="B96" s="6"/>
      <c r="C96" s="7"/>
      <c r="D96" s="8"/>
      <c r="E96" s="6"/>
      <c r="F96" s="9"/>
      <c r="G96" s="7"/>
      <c r="H96" s="7"/>
    </row>
    <row r="97" ht="22.5" customHeight="1">
      <c r="A97" s="5"/>
      <c r="B97" s="6"/>
      <c r="C97" s="7"/>
      <c r="D97" s="8"/>
      <c r="E97" s="6"/>
      <c r="F97" s="9"/>
      <c r="G97" s="7"/>
      <c r="H97" s="7"/>
    </row>
    <row r="98" ht="22.5" customHeight="1">
      <c r="A98" s="5"/>
      <c r="B98" s="6"/>
      <c r="C98" s="7"/>
      <c r="D98" s="8"/>
      <c r="E98" s="6"/>
      <c r="F98" s="9"/>
      <c r="G98" s="7"/>
      <c r="H98" s="7"/>
    </row>
    <row r="99" ht="22.5" customHeight="1">
      <c r="A99" s="5"/>
      <c r="B99" s="6"/>
      <c r="C99" s="7"/>
      <c r="D99" s="8"/>
      <c r="E99" s="6"/>
      <c r="F99" s="9"/>
      <c r="G99" s="7"/>
      <c r="H99" s="7"/>
    </row>
    <row r="100" ht="22.5" customHeight="1">
      <c r="A100" s="5"/>
      <c r="B100" s="6"/>
      <c r="C100" s="7"/>
      <c r="D100" s="8"/>
      <c r="E100" s="6"/>
      <c r="F100" s="9"/>
      <c r="G100" s="7"/>
      <c r="H100" s="7"/>
    </row>
    <row r="101" ht="22.5" customHeight="1">
      <c r="A101" s="5"/>
      <c r="B101" s="6"/>
      <c r="C101" s="7"/>
      <c r="D101" s="8"/>
      <c r="E101" s="6"/>
      <c r="F101" s="9"/>
      <c r="G101" s="7"/>
      <c r="H101" s="7"/>
    </row>
    <row r="102" ht="22.5" customHeight="1">
      <c r="A102" s="16"/>
      <c r="B102" s="17"/>
      <c r="C102" s="7"/>
      <c r="D102" s="7"/>
      <c r="E102" s="17"/>
      <c r="F102" s="18"/>
      <c r="G102" s="7"/>
      <c r="H102" s="7"/>
    </row>
  </sheetData>
  <dataValidations>
    <dataValidation type="list" allowBlank="1" sqref="B3:B102">
      <formula1>"Google ADS,TikTok,FB Ads,Instagram,Website,Referido"</formula1>
    </dataValidation>
    <dataValidation type="list" allowBlank="1" sqref="E3:E102">
      <formula1>"Nuevo,Cita Agendada,Perdido,Vendido,No Show"</formula1>
    </dataValidation>
    <dataValidation type="custom" allowBlank="1" showDropDown="1" sqref="A3:A102">
      <formula1>OR(NOT(ISERROR(DATEVALUE(A3))), AND(ISNUMBER(A3), LEFT(CELL("format", A3))="D"))</formula1>
    </dataValidation>
    <dataValidation type="custom" allowBlank="1" showDropDown="1" sqref="F3:F102">
      <formula1>AND(ISNUMBER(F3),(NOT(OR(NOT(ISERROR(DATEVALUE(F3))), AND(ISNUMBER(F3), LEFT(CELL("format", F3))="D")))))</formula1>
    </dataValidation>
  </dataValidation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  <col customWidth="1" min="2" max="2" width="13.5"/>
    <col customWidth="1" min="3" max="3" width="23.0"/>
    <col customWidth="1" min="4" max="4" width="15.5"/>
    <col customWidth="1" min="5" max="5" width="14.25"/>
    <col customWidth="1" min="6" max="6" width="22.5"/>
    <col customWidth="1" min="7" max="8" width="23.0"/>
    <col customWidth="1" min="9" max="9" width="15.75"/>
    <col customWidth="1" min="10" max="10" width="20.63"/>
    <col customWidth="1" min="11" max="11" width="36.38"/>
  </cols>
  <sheetData>
    <row r="2" ht="22.5" customHeight="1">
      <c r="A2" s="1" t="s">
        <v>0</v>
      </c>
      <c r="B2" s="1" t="s">
        <v>1</v>
      </c>
      <c r="C2" s="2" t="s">
        <v>2</v>
      </c>
      <c r="D2" s="1" t="s">
        <v>21</v>
      </c>
      <c r="E2" s="1" t="s">
        <v>4</v>
      </c>
      <c r="F2" s="1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2.5" customHeight="1">
      <c r="A3" s="5">
        <v>46027.0</v>
      </c>
      <c r="B3" s="6" t="s">
        <v>22</v>
      </c>
      <c r="C3" s="7" t="s">
        <v>23</v>
      </c>
      <c r="D3" s="8" t="s">
        <v>24</v>
      </c>
      <c r="E3" s="6" t="s">
        <v>25</v>
      </c>
      <c r="F3" s="19">
        <v>890.0</v>
      </c>
      <c r="G3" s="7" t="s">
        <v>26</v>
      </c>
      <c r="H3" s="7" t="s">
        <v>27</v>
      </c>
      <c r="I3" s="10" t="s">
        <v>11</v>
      </c>
      <c r="J3" s="11">
        <f>COUNTA(E3:E103)</f>
        <v>101</v>
      </c>
      <c r="K3" s="12" t="s">
        <v>12</v>
      </c>
    </row>
    <row r="4" ht="22.5" customHeight="1">
      <c r="A4" s="5">
        <v>46027.0</v>
      </c>
      <c r="B4" s="6" t="s">
        <v>28</v>
      </c>
      <c r="C4" s="7" t="s">
        <v>29</v>
      </c>
      <c r="D4" s="8" t="s">
        <v>30</v>
      </c>
      <c r="E4" s="6" t="s">
        <v>31</v>
      </c>
      <c r="F4" s="19">
        <v>1500.0</v>
      </c>
      <c r="G4" s="7" t="s">
        <v>32</v>
      </c>
      <c r="H4" s="7" t="s">
        <v>33</v>
      </c>
      <c r="I4" s="10" t="s">
        <v>13</v>
      </c>
      <c r="J4" s="11">
        <f>COUNTIF(E3:E100, "Cita Agendada")</f>
        <v>14</v>
      </c>
      <c r="K4" s="12" t="s">
        <v>14</v>
      </c>
    </row>
    <row r="5" ht="22.5" customHeight="1">
      <c r="A5" s="5">
        <v>46028.0</v>
      </c>
      <c r="B5" s="6" t="s">
        <v>34</v>
      </c>
      <c r="C5" s="7" t="s">
        <v>35</v>
      </c>
      <c r="D5" s="8" t="s">
        <v>36</v>
      </c>
      <c r="E5" s="13" t="s">
        <v>25</v>
      </c>
      <c r="F5" s="19">
        <v>350.0</v>
      </c>
      <c r="G5" s="7" t="s">
        <v>37</v>
      </c>
      <c r="H5" s="7" t="s">
        <v>38</v>
      </c>
      <c r="I5" s="10" t="s">
        <v>15</v>
      </c>
      <c r="J5" s="11">
        <f>COUNTIF(E3:E100, "Vendido")</f>
        <v>47</v>
      </c>
      <c r="K5" s="12" t="s">
        <v>16</v>
      </c>
    </row>
    <row r="6" ht="22.5" customHeight="1">
      <c r="A6" s="5">
        <v>46028.0</v>
      </c>
      <c r="B6" s="6" t="s">
        <v>39</v>
      </c>
      <c r="C6" s="7" t="s">
        <v>40</v>
      </c>
      <c r="D6" s="8" t="s">
        <v>41</v>
      </c>
      <c r="E6" s="13" t="s">
        <v>25</v>
      </c>
      <c r="F6" s="19">
        <v>2000.0</v>
      </c>
      <c r="G6" s="7" t="s">
        <v>42</v>
      </c>
      <c r="H6" s="7" t="s">
        <v>43</v>
      </c>
      <c r="I6" s="10" t="s">
        <v>17</v>
      </c>
      <c r="J6" s="14">
        <f>COUNTIF(E3:E100, "Vendido") / COUNTA(E2:E100)</f>
        <v>0.4747474747</v>
      </c>
      <c r="K6" s="12" t="s">
        <v>18</v>
      </c>
    </row>
    <row r="7" ht="22.5" customHeight="1">
      <c r="A7" s="5">
        <v>46029.0</v>
      </c>
      <c r="B7" s="6" t="s">
        <v>44</v>
      </c>
      <c r="C7" s="7" t="s">
        <v>45</v>
      </c>
      <c r="D7" s="8" t="s">
        <v>46</v>
      </c>
      <c r="E7" s="13" t="s">
        <v>25</v>
      </c>
      <c r="F7" s="19">
        <v>420.0</v>
      </c>
      <c r="G7" s="7" t="s">
        <v>47</v>
      </c>
      <c r="H7" s="7" t="s">
        <v>48</v>
      </c>
      <c r="I7" s="10" t="s">
        <v>19</v>
      </c>
      <c r="J7" s="11">
        <f>SUMIF(E3:E100, "Vendido", F3:F100)</f>
        <v>51290</v>
      </c>
      <c r="K7" s="12" t="s">
        <v>20</v>
      </c>
    </row>
    <row r="8" ht="22.5" customHeight="1">
      <c r="A8" s="5">
        <v>46029.0</v>
      </c>
      <c r="B8" s="6" t="s">
        <v>49</v>
      </c>
      <c r="C8" s="7" t="s">
        <v>50</v>
      </c>
      <c r="D8" s="8" t="s">
        <v>51</v>
      </c>
      <c r="E8" s="13" t="s">
        <v>25</v>
      </c>
      <c r="F8" s="19">
        <v>950.0</v>
      </c>
      <c r="G8" s="7" t="s">
        <v>52</v>
      </c>
      <c r="H8" s="7" t="s">
        <v>53</v>
      </c>
    </row>
    <row r="9" ht="22.5" customHeight="1">
      <c r="A9" s="5">
        <v>46030.0</v>
      </c>
      <c r="B9" s="6" t="s">
        <v>22</v>
      </c>
      <c r="C9" s="7" t="s">
        <v>54</v>
      </c>
      <c r="D9" s="8" t="s">
        <v>55</v>
      </c>
      <c r="E9" s="6" t="s">
        <v>25</v>
      </c>
      <c r="F9" s="19">
        <v>1800.0</v>
      </c>
      <c r="G9" s="7" t="s">
        <v>56</v>
      </c>
      <c r="H9" s="7" t="s">
        <v>57</v>
      </c>
    </row>
    <row r="10" ht="22.5" customHeight="1">
      <c r="A10" s="5">
        <v>46030.0</v>
      </c>
      <c r="B10" s="6" t="s">
        <v>28</v>
      </c>
      <c r="C10" s="7" t="s">
        <v>58</v>
      </c>
      <c r="D10" s="8" t="s">
        <v>59</v>
      </c>
      <c r="E10" s="13" t="s">
        <v>25</v>
      </c>
      <c r="F10" s="19">
        <v>600.0</v>
      </c>
      <c r="G10" s="7" t="s">
        <v>60</v>
      </c>
      <c r="H10" s="7" t="s">
        <v>61</v>
      </c>
    </row>
    <row r="11" ht="22.5" customHeight="1">
      <c r="A11" s="5">
        <v>46031.0</v>
      </c>
      <c r="B11" s="6" t="s">
        <v>39</v>
      </c>
      <c r="C11" s="7" t="s">
        <v>62</v>
      </c>
      <c r="D11" s="8" t="s">
        <v>63</v>
      </c>
      <c r="E11" s="6" t="s">
        <v>31</v>
      </c>
      <c r="F11" s="19">
        <v>250.0</v>
      </c>
      <c r="G11" s="7" t="s">
        <v>64</v>
      </c>
      <c r="H11" s="7" t="s">
        <v>65</v>
      </c>
    </row>
    <row r="12" ht="22.5" customHeight="1">
      <c r="A12" s="5">
        <v>46031.0</v>
      </c>
      <c r="B12" s="6" t="s">
        <v>34</v>
      </c>
      <c r="C12" s="7" t="s">
        <v>66</v>
      </c>
      <c r="D12" s="8" t="s">
        <v>67</v>
      </c>
      <c r="E12" s="13" t="s">
        <v>25</v>
      </c>
      <c r="F12" s="19">
        <v>750.0</v>
      </c>
      <c r="G12" s="7" t="s">
        <v>42</v>
      </c>
      <c r="H12" s="7" t="s">
        <v>68</v>
      </c>
    </row>
    <row r="13" ht="22.5" customHeight="1">
      <c r="A13" s="5">
        <v>46032.0</v>
      </c>
      <c r="B13" s="6" t="s">
        <v>44</v>
      </c>
      <c r="C13" s="7" t="s">
        <v>69</v>
      </c>
      <c r="D13" s="8" t="s">
        <v>70</v>
      </c>
      <c r="E13" s="6" t="s">
        <v>25</v>
      </c>
      <c r="F13" s="19">
        <v>3200.0</v>
      </c>
      <c r="G13" s="7" t="s">
        <v>71</v>
      </c>
      <c r="H13" s="7" t="s">
        <v>72</v>
      </c>
    </row>
    <row r="14" ht="22.5" customHeight="1">
      <c r="A14" s="5">
        <v>46032.0</v>
      </c>
      <c r="B14" s="6" t="s">
        <v>49</v>
      </c>
      <c r="C14" s="7" t="s">
        <v>73</v>
      </c>
      <c r="D14" s="8" t="s">
        <v>74</v>
      </c>
      <c r="E14" s="6" t="s">
        <v>31</v>
      </c>
      <c r="F14" s="19">
        <v>550.0</v>
      </c>
      <c r="G14" s="7" t="s">
        <v>75</v>
      </c>
      <c r="H14" s="7" t="s">
        <v>76</v>
      </c>
    </row>
    <row r="15" ht="22.5" customHeight="1">
      <c r="A15" s="5">
        <v>46033.0</v>
      </c>
      <c r="B15" s="6" t="s">
        <v>22</v>
      </c>
      <c r="C15" s="7" t="s">
        <v>77</v>
      </c>
      <c r="D15" s="8" t="s">
        <v>78</v>
      </c>
      <c r="E15" s="6" t="s">
        <v>79</v>
      </c>
      <c r="F15" s="19">
        <v>1100.0</v>
      </c>
      <c r="G15" s="7" t="s">
        <v>80</v>
      </c>
      <c r="H15" s="7" t="s">
        <v>81</v>
      </c>
      <c r="I15" s="15"/>
      <c r="K15" s="15"/>
    </row>
    <row r="16" ht="22.5" customHeight="1">
      <c r="A16" s="5">
        <v>46033.0</v>
      </c>
      <c r="B16" s="6" t="s">
        <v>28</v>
      </c>
      <c r="C16" s="7" t="s">
        <v>82</v>
      </c>
      <c r="D16" s="8" t="s">
        <v>83</v>
      </c>
      <c r="E16" s="13" t="s">
        <v>31</v>
      </c>
      <c r="F16" s="19">
        <v>400.0</v>
      </c>
      <c r="G16" s="7" t="s">
        <v>84</v>
      </c>
      <c r="H16" s="7" t="s">
        <v>85</v>
      </c>
    </row>
    <row r="17" ht="22.5" customHeight="1">
      <c r="A17" s="5">
        <v>46034.0</v>
      </c>
      <c r="B17" s="6" t="s">
        <v>39</v>
      </c>
      <c r="C17" s="7" t="s">
        <v>86</v>
      </c>
      <c r="D17" s="8" t="s">
        <v>87</v>
      </c>
      <c r="E17" s="6" t="s">
        <v>31</v>
      </c>
      <c r="F17" s="19">
        <v>680.0</v>
      </c>
      <c r="G17" s="7" t="s">
        <v>88</v>
      </c>
      <c r="H17" s="7" t="s">
        <v>89</v>
      </c>
    </row>
    <row r="18" ht="22.5" customHeight="1">
      <c r="A18" s="5">
        <v>46034.0</v>
      </c>
      <c r="B18" s="6" t="s">
        <v>34</v>
      </c>
      <c r="C18" s="7" t="s">
        <v>90</v>
      </c>
      <c r="D18" s="8" t="s">
        <v>91</v>
      </c>
      <c r="E18" s="6" t="s">
        <v>25</v>
      </c>
      <c r="F18" s="19">
        <v>1250.0</v>
      </c>
      <c r="G18" s="7" t="s">
        <v>92</v>
      </c>
      <c r="H18" s="7" t="s">
        <v>93</v>
      </c>
    </row>
    <row r="19" ht="22.5" customHeight="1">
      <c r="A19" s="5">
        <v>46035.0</v>
      </c>
      <c r="B19" s="6" t="s">
        <v>44</v>
      </c>
      <c r="C19" s="7" t="s">
        <v>94</v>
      </c>
      <c r="D19" s="8" t="s">
        <v>95</v>
      </c>
      <c r="E19" s="6" t="s">
        <v>79</v>
      </c>
      <c r="F19" s="19">
        <v>900.0</v>
      </c>
      <c r="G19" s="7" t="s">
        <v>96</v>
      </c>
      <c r="H19" s="7" t="s">
        <v>97</v>
      </c>
    </row>
    <row r="20" ht="22.5" customHeight="1">
      <c r="A20" s="5">
        <v>46035.0</v>
      </c>
      <c r="B20" s="6" t="s">
        <v>49</v>
      </c>
      <c r="C20" s="7" t="s">
        <v>98</v>
      </c>
      <c r="D20" s="8" t="s">
        <v>99</v>
      </c>
      <c r="E20" s="6" t="s">
        <v>100</v>
      </c>
      <c r="F20" s="19">
        <v>380.0</v>
      </c>
      <c r="G20" s="7" t="s">
        <v>42</v>
      </c>
      <c r="H20" s="7" t="s">
        <v>101</v>
      </c>
    </row>
    <row r="21" ht="22.5" customHeight="1">
      <c r="A21" s="5">
        <v>46036.0</v>
      </c>
      <c r="B21" s="6" t="s">
        <v>22</v>
      </c>
      <c r="C21" s="7" t="s">
        <v>102</v>
      </c>
      <c r="D21" s="8" t="s">
        <v>103</v>
      </c>
      <c r="E21" s="6" t="s">
        <v>31</v>
      </c>
      <c r="F21" s="19">
        <v>1900.0</v>
      </c>
      <c r="G21" s="7" t="s">
        <v>104</v>
      </c>
      <c r="H21" s="7" t="s">
        <v>105</v>
      </c>
    </row>
    <row r="22" ht="22.5" customHeight="1">
      <c r="A22" s="5">
        <v>46036.0</v>
      </c>
      <c r="B22" s="6" t="s">
        <v>28</v>
      </c>
      <c r="C22" s="7" t="s">
        <v>106</v>
      </c>
      <c r="D22" s="8" t="s">
        <v>107</v>
      </c>
      <c r="E22" s="6" t="s">
        <v>25</v>
      </c>
      <c r="F22" s="19">
        <v>4500.0</v>
      </c>
      <c r="G22" s="7" t="s">
        <v>108</v>
      </c>
      <c r="H22" s="7" t="s">
        <v>109</v>
      </c>
    </row>
    <row r="23" ht="22.5" customHeight="1">
      <c r="A23" s="5">
        <v>46037.0</v>
      </c>
      <c r="B23" s="6" t="s">
        <v>39</v>
      </c>
      <c r="C23" s="7" t="s">
        <v>110</v>
      </c>
      <c r="D23" s="8" t="s">
        <v>111</v>
      </c>
      <c r="E23" s="6" t="s">
        <v>31</v>
      </c>
      <c r="F23" s="19">
        <v>180.0</v>
      </c>
      <c r="G23" s="7" t="s">
        <v>112</v>
      </c>
      <c r="H23" s="7" t="s">
        <v>113</v>
      </c>
    </row>
    <row r="24" ht="22.5" customHeight="1">
      <c r="A24" s="5">
        <v>46037.0</v>
      </c>
      <c r="B24" s="6" t="s">
        <v>34</v>
      </c>
      <c r="C24" s="7" t="s">
        <v>114</v>
      </c>
      <c r="D24" s="8" t="s">
        <v>115</v>
      </c>
      <c r="E24" s="6" t="s">
        <v>79</v>
      </c>
      <c r="F24" s="19">
        <v>800.0</v>
      </c>
      <c r="G24" s="7" t="s">
        <v>116</v>
      </c>
      <c r="H24" s="7" t="s">
        <v>117</v>
      </c>
    </row>
    <row r="25" ht="22.5" customHeight="1">
      <c r="A25" s="5">
        <v>46038.0</v>
      </c>
      <c r="B25" s="6" t="s">
        <v>44</v>
      </c>
      <c r="C25" s="7" t="s">
        <v>118</v>
      </c>
      <c r="D25" s="8" t="s">
        <v>119</v>
      </c>
      <c r="E25" s="13" t="s">
        <v>31</v>
      </c>
      <c r="F25" s="19">
        <v>500.0</v>
      </c>
      <c r="G25" s="7" t="s">
        <v>120</v>
      </c>
      <c r="H25" s="7" t="s">
        <v>121</v>
      </c>
    </row>
    <row r="26" ht="22.5" customHeight="1">
      <c r="A26" s="5">
        <v>46038.0</v>
      </c>
      <c r="B26" s="6" t="s">
        <v>49</v>
      </c>
      <c r="C26" s="7" t="s">
        <v>122</v>
      </c>
      <c r="D26" s="8" t="s">
        <v>123</v>
      </c>
      <c r="E26" s="6" t="s">
        <v>31</v>
      </c>
      <c r="F26" s="19">
        <v>2200.0</v>
      </c>
      <c r="G26" s="7" t="s">
        <v>75</v>
      </c>
      <c r="H26" s="7" t="s">
        <v>124</v>
      </c>
    </row>
    <row r="27" ht="22.5" customHeight="1">
      <c r="A27" s="5">
        <v>46039.0</v>
      </c>
      <c r="B27" s="6" t="s">
        <v>22</v>
      </c>
      <c r="C27" s="7" t="s">
        <v>125</v>
      </c>
      <c r="D27" s="8" t="s">
        <v>126</v>
      </c>
      <c r="E27" s="6" t="s">
        <v>25</v>
      </c>
      <c r="F27" s="19">
        <v>650.0</v>
      </c>
      <c r="G27" s="7" t="s">
        <v>127</v>
      </c>
      <c r="H27" s="7" t="s">
        <v>128</v>
      </c>
    </row>
    <row r="28" ht="22.5" customHeight="1">
      <c r="A28" s="5">
        <v>46039.0</v>
      </c>
      <c r="B28" s="6" t="s">
        <v>28</v>
      </c>
      <c r="C28" s="7" t="s">
        <v>129</v>
      </c>
      <c r="D28" s="8" t="s">
        <v>130</v>
      </c>
      <c r="E28" s="6" t="s">
        <v>79</v>
      </c>
      <c r="F28" s="19">
        <v>300.0</v>
      </c>
      <c r="G28" s="7" t="s">
        <v>131</v>
      </c>
      <c r="H28" s="7" t="s">
        <v>132</v>
      </c>
    </row>
    <row r="29" ht="22.5" customHeight="1">
      <c r="A29" s="5">
        <v>46040.0</v>
      </c>
      <c r="B29" s="6" t="s">
        <v>39</v>
      </c>
      <c r="C29" s="7" t="s">
        <v>133</v>
      </c>
      <c r="D29" s="8" t="s">
        <v>134</v>
      </c>
      <c r="E29" s="6" t="s">
        <v>100</v>
      </c>
      <c r="F29" s="19">
        <v>1400.0</v>
      </c>
      <c r="G29" s="7" t="s">
        <v>42</v>
      </c>
      <c r="H29" s="7" t="s">
        <v>135</v>
      </c>
    </row>
    <row r="30" ht="22.5" customHeight="1">
      <c r="A30" s="5">
        <v>46040.0</v>
      </c>
      <c r="B30" s="6" t="s">
        <v>34</v>
      </c>
      <c r="C30" s="7" t="s">
        <v>136</v>
      </c>
      <c r="D30" s="8" t="s">
        <v>137</v>
      </c>
      <c r="E30" s="6" t="s">
        <v>31</v>
      </c>
      <c r="F30" s="19">
        <v>720.0</v>
      </c>
      <c r="G30" s="7" t="s">
        <v>138</v>
      </c>
      <c r="H30" s="7" t="s">
        <v>139</v>
      </c>
    </row>
    <row r="31" ht="22.5" customHeight="1">
      <c r="A31" s="5">
        <v>46041.0</v>
      </c>
      <c r="B31" s="6" t="s">
        <v>44</v>
      </c>
      <c r="C31" s="7" t="s">
        <v>140</v>
      </c>
      <c r="D31" s="8" t="s">
        <v>141</v>
      </c>
      <c r="E31" s="6" t="s">
        <v>25</v>
      </c>
      <c r="F31" s="19">
        <v>980.0</v>
      </c>
      <c r="G31" s="7" t="s">
        <v>142</v>
      </c>
      <c r="H31" s="7" t="s">
        <v>143</v>
      </c>
    </row>
    <row r="32" ht="22.5" customHeight="1">
      <c r="A32" s="5">
        <v>46041.0</v>
      </c>
      <c r="B32" s="6" t="s">
        <v>49</v>
      </c>
      <c r="C32" s="7" t="s">
        <v>144</v>
      </c>
      <c r="D32" s="8" t="s">
        <v>145</v>
      </c>
      <c r="E32" s="6" t="s">
        <v>146</v>
      </c>
      <c r="F32" s="19">
        <v>150.0</v>
      </c>
      <c r="G32" s="7" t="s">
        <v>147</v>
      </c>
      <c r="H32" s="7" t="s">
        <v>148</v>
      </c>
    </row>
    <row r="33" ht="22.5" customHeight="1">
      <c r="A33" s="5">
        <v>46042.0</v>
      </c>
      <c r="B33" s="6" t="s">
        <v>22</v>
      </c>
      <c r="C33" s="7" t="s">
        <v>149</v>
      </c>
      <c r="D33" s="8" t="s">
        <v>150</v>
      </c>
      <c r="E33" s="6" t="s">
        <v>79</v>
      </c>
      <c r="F33" s="19">
        <v>550.0</v>
      </c>
      <c r="G33" s="7" t="s">
        <v>151</v>
      </c>
      <c r="H33" s="7" t="s">
        <v>152</v>
      </c>
    </row>
    <row r="34" ht="22.5" customHeight="1">
      <c r="A34" s="5">
        <v>46042.0</v>
      </c>
      <c r="B34" s="6" t="s">
        <v>28</v>
      </c>
      <c r="C34" s="7" t="s">
        <v>153</v>
      </c>
      <c r="D34" s="8" t="s">
        <v>154</v>
      </c>
      <c r="E34" s="6" t="s">
        <v>31</v>
      </c>
      <c r="F34" s="19">
        <v>2800.0</v>
      </c>
      <c r="G34" s="7" t="s">
        <v>155</v>
      </c>
      <c r="H34" s="7" t="s">
        <v>156</v>
      </c>
    </row>
    <row r="35" ht="22.5" customHeight="1">
      <c r="A35" s="5">
        <v>46043.0</v>
      </c>
      <c r="B35" s="6" t="s">
        <v>39</v>
      </c>
      <c r="C35" s="7" t="s">
        <v>157</v>
      </c>
      <c r="D35" s="8" t="s">
        <v>158</v>
      </c>
      <c r="E35" s="6" t="s">
        <v>100</v>
      </c>
      <c r="F35" s="19">
        <v>490.0</v>
      </c>
      <c r="G35" s="7" t="s">
        <v>42</v>
      </c>
      <c r="H35" s="7" t="s">
        <v>159</v>
      </c>
    </row>
    <row r="36" ht="22.5" customHeight="1">
      <c r="A36" s="5">
        <v>46043.0</v>
      </c>
      <c r="B36" s="6" t="s">
        <v>34</v>
      </c>
      <c r="C36" s="7" t="s">
        <v>160</v>
      </c>
      <c r="D36" s="8" t="s">
        <v>161</v>
      </c>
      <c r="E36" s="6" t="s">
        <v>25</v>
      </c>
      <c r="F36" s="19">
        <v>5000.0</v>
      </c>
      <c r="G36" s="7" t="s">
        <v>162</v>
      </c>
      <c r="H36" s="7" t="s">
        <v>163</v>
      </c>
    </row>
    <row r="37" ht="22.5" customHeight="1">
      <c r="A37" s="5">
        <v>46044.0</v>
      </c>
      <c r="B37" s="6" t="s">
        <v>44</v>
      </c>
      <c r="C37" s="7" t="s">
        <v>164</v>
      </c>
      <c r="D37" s="8" t="s">
        <v>165</v>
      </c>
      <c r="E37" s="6" t="s">
        <v>79</v>
      </c>
      <c r="F37" s="19">
        <v>850.0</v>
      </c>
      <c r="G37" s="7" t="s">
        <v>166</v>
      </c>
      <c r="H37" s="7" t="s">
        <v>167</v>
      </c>
    </row>
    <row r="38" ht="22.5" customHeight="1">
      <c r="A38" s="5">
        <v>46044.0</v>
      </c>
      <c r="B38" s="6" t="s">
        <v>49</v>
      </c>
      <c r="C38" s="7" t="s">
        <v>168</v>
      </c>
      <c r="D38" s="8" t="s">
        <v>169</v>
      </c>
      <c r="E38" s="6" t="s">
        <v>31</v>
      </c>
      <c r="F38" s="19">
        <v>330.0</v>
      </c>
      <c r="G38" s="7" t="s">
        <v>170</v>
      </c>
      <c r="H38" s="7" t="s">
        <v>171</v>
      </c>
    </row>
    <row r="39" ht="22.5" customHeight="1">
      <c r="A39" s="5">
        <v>46045.0</v>
      </c>
      <c r="B39" s="6" t="s">
        <v>22</v>
      </c>
      <c r="C39" s="7" t="s">
        <v>172</v>
      </c>
      <c r="D39" s="8" t="s">
        <v>173</v>
      </c>
      <c r="E39" s="6" t="s">
        <v>146</v>
      </c>
      <c r="F39" s="19">
        <v>1600.0</v>
      </c>
      <c r="G39" s="7" t="s">
        <v>174</v>
      </c>
      <c r="H39" s="7" t="s">
        <v>175</v>
      </c>
    </row>
    <row r="40" ht="22.5" customHeight="1">
      <c r="A40" s="5">
        <v>46045.0</v>
      </c>
      <c r="B40" s="6" t="s">
        <v>28</v>
      </c>
      <c r="C40" s="7" t="s">
        <v>176</v>
      </c>
      <c r="D40" s="8" t="s">
        <v>177</v>
      </c>
      <c r="E40" s="6" t="s">
        <v>25</v>
      </c>
      <c r="F40" s="19">
        <v>480.0</v>
      </c>
      <c r="G40" s="7" t="s">
        <v>178</v>
      </c>
      <c r="H40" s="7" t="s">
        <v>179</v>
      </c>
    </row>
    <row r="41" ht="22.5" customHeight="1">
      <c r="A41" s="5">
        <v>46046.0</v>
      </c>
      <c r="B41" s="6" t="s">
        <v>39</v>
      </c>
      <c r="C41" s="7" t="s">
        <v>180</v>
      </c>
      <c r="D41" s="8" t="s">
        <v>181</v>
      </c>
      <c r="E41" s="6" t="s">
        <v>31</v>
      </c>
      <c r="F41" s="19">
        <v>700.0</v>
      </c>
      <c r="G41" s="7" t="s">
        <v>182</v>
      </c>
      <c r="H41" s="7" t="s">
        <v>183</v>
      </c>
    </row>
    <row r="42" ht="22.5" customHeight="1">
      <c r="A42" s="5">
        <v>46046.0</v>
      </c>
      <c r="B42" s="6" t="s">
        <v>34</v>
      </c>
      <c r="C42" s="7" t="s">
        <v>184</v>
      </c>
      <c r="D42" s="8" t="s">
        <v>185</v>
      </c>
      <c r="E42" s="6" t="s">
        <v>79</v>
      </c>
      <c r="F42" s="19">
        <v>1000.0</v>
      </c>
      <c r="G42" s="7" t="s">
        <v>131</v>
      </c>
      <c r="H42" s="7" t="s">
        <v>186</v>
      </c>
    </row>
    <row r="43" ht="22.5" customHeight="1">
      <c r="A43" s="5">
        <v>46047.0</v>
      </c>
      <c r="B43" s="6" t="s">
        <v>44</v>
      </c>
      <c r="C43" s="7" t="s">
        <v>187</v>
      </c>
      <c r="D43" s="8" t="s">
        <v>188</v>
      </c>
      <c r="E43" s="6" t="s">
        <v>100</v>
      </c>
      <c r="F43" s="19">
        <v>200.0</v>
      </c>
      <c r="G43" s="7" t="s">
        <v>42</v>
      </c>
      <c r="H43" s="7" t="s">
        <v>189</v>
      </c>
    </row>
    <row r="44" ht="22.5" customHeight="1">
      <c r="A44" s="5">
        <v>46047.0</v>
      </c>
      <c r="B44" s="6" t="s">
        <v>49</v>
      </c>
      <c r="C44" s="7" t="s">
        <v>190</v>
      </c>
      <c r="D44" s="8" t="s">
        <v>191</v>
      </c>
      <c r="E44" s="6" t="s">
        <v>25</v>
      </c>
      <c r="F44" s="19">
        <v>1350.0</v>
      </c>
      <c r="G44" s="7" t="s">
        <v>192</v>
      </c>
      <c r="H44" s="7" t="s">
        <v>193</v>
      </c>
    </row>
    <row r="45" ht="22.5" customHeight="1">
      <c r="A45" s="5">
        <v>46048.0</v>
      </c>
      <c r="B45" s="6" t="s">
        <v>22</v>
      </c>
      <c r="C45" s="7" t="s">
        <v>194</v>
      </c>
      <c r="D45" s="8" t="s">
        <v>195</v>
      </c>
      <c r="E45" s="6" t="s">
        <v>31</v>
      </c>
      <c r="F45" s="19">
        <v>920.0</v>
      </c>
      <c r="G45" s="7" t="s">
        <v>196</v>
      </c>
      <c r="H45" s="7" t="s">
        <v>197</v>
      </c>
    </row>
    <row r="46" ht="22.5" customHeight="1">
      <c r="A46" s="5">
        <v>46048.0</v>
      </c>
      <c r="B46" s="6" t="s">
        <v>28</v>
      </c>
      <c r="C46" s="7" t="s">
        <v>198</v>
      </c>
      <c r="D46" s="8" t="s">
        <v>199</v>
      </c>
      <c r="E46" s="6" t="s">
        <v>79</v>
      </c>
      <c r="F46" s="19">
        <v>410.0</v>
      </c>
      <c r="G46" s="7" t="s">
        <v>200</v>
      </c>
      <c r="H46" s="7" t="s">
        <v>201</v>
      </c>
    </row>
    <row r="47" ht="22.5" customHeight="1">
      <c r="A47" s="5">
        <v>46049.0</v>
      </c>
      <c r="B47" s="6" t="s">
        <v>39</v>
      </c>
      <c r="C47" s="7" t="s">
        <v>202</v>
      </c>
      <c r="D47" s="8" t="s">
        <v>203</v>
      </c>
      <c r="E47" s="6" t="s">
        <v>146</v>
      </c>
      <c r="F47" s="19">
        <v>630.0</v>
      </c>
      <c r="G47" s="7" t="s">
        <v>204</v>
      </c>
      <c r="H47" s="7" t="s">
        <v>205</v>
      </c>
    </row>
    <row r="48" ht="22.5" customHeight="1">
      <c r="A48" s="5">
        <v>46049.0</v>
      </c>
      <c r="B48" s="6" t="s">
        <v>34</v>
      </c>
      <c r="C48" s="7" t="s">
        <v>206</v>
      </c>
      <c r="D48" s="8" t="s">
        <v>207</v>
      </c>
      <c r="E48" s="6" t="s">
        <v>25</v>
      </c>
      <c r="F48" s="19">
        <v>1700.0</v>
      </c>
      <c r="G48" s="7" t="s">
        <v>208</v>
      </c>
      <c r="H48" s="7" t="s">
        <v>209</v>
      </c>
    </row>
    <row r="49" ht="22.5" customHeight="1">
      <c r="A49" s="5">
        <v>46050.0</v>
      </c>
      <c r="B49" s="6" t="s">
        <v>44</v>
      </c>
      <c r="C49" s="7" t="s">
        <v>210</v>
      </c>
      <c r="D49" s="8" t="s">
        <v>211</v>
      </c>
      <c r="E49" s="6" t="s">
        <v>31</v>
      </c>
      <c r="F49" s="19">
        <v>290.0</v>
      </c>
      <c r="G49" s="7" t="s">
        <v>212</v>
      </c>
      <c r="H49" s="7" t="s">
        <v>213</v>
      </c>
    </row>
    <row r="50" ht="22.5" customHeight="1">
      <c r="A50" s="5">
        <v>46050.0</v>
      </c>
      <c r="B50" s="6" t="s">
        <v>49</v>
      </c>
      <c r="C50" s="7" t="s">
        <v>214</v>
      </c>
      <c r="D50" s="8" t="s">
        <v>215</v>
      </c>
      <c r="E50" s="6" t="s">
        <v>100</v>
      </c>
      <c r="F50" s="19">
        <v>1150.0</v>
      </c>
      <c r="G50" s="7" t="s">
        <v>42</v>
      </c>
      <c r="H50" s="7" t="s">
        <v>216</v>
      </c>
    </row>
    <row r="51" ht="22.5" customHeight="1">
      <c r="A51" s="5">
        <v>46051.0</v>
      </c>
      <c r="B51" s="6" t="s">
        <v>22</v>
      </c>
      <c r="C51" s="7" t="s">
        <v>217</v>
      </c>
      <c r="D51" s="8" t="s">
        <v>218</v>
      </c>
      <c r="E51" s="6" t="s">
        <v>79</v>
      </c>
      <c r="F51" s="19">
        <v>360.0</v>
      </c>
      <c r="G51" s="7" t="s">
        <v>166</v>
      </c>
      <c r="H51" s="7" t="s">
        <v>219</v>
      </c>
    </row>
    <row r="52" ht="22.5" customHeight="1">
      <c r="A52" s="5">
        <v>46051.0</v>
      </c>
      <c r="B52" s="6" t="s">
        <v>28</v>
      </c>
      <c r="C52" s="7" t="s">
        <v>220</v>
      </c>
      <c r="D52" s="8" t="s">
        <v>221</v>
      </c>
      <c r="E52" s="6" t="s">
        <v>31</v>
      </c>
      <c r="F52" s="19">
        <v>880.0</v>
      </c>
      <c r="G52" s="7" t="s">
        <v>222</v>
      </c>
      <c r="H52" s="7" t="s">
        <v>223</v>
      </c>
    </row>
    <row r="53" ht="22.5" customHeight="1">
      <c r="A53" s="5">
        <v>46052.0</v>
      </c>
      <c r="B53" s="6" t="s">
        <v>39</v>
      </c>
      <c r="C53" s="7" t="s">
        <v>224</v>
      </c>
      <c r="D53" s="8" t="s">
        <v>225</v>
      </c>
      <c r="E53" s="6" t="s">
        <v>25</v>
      </c>
      <c r="F53" s="19">
        <v>2400.0</v>
      </c>
      <c r="G53" s="7" t="s">
        <v>226</v>
      </c>
      <c r="H53" s="7" t="s">
        <v>227</v>
      </c>
    </row>
    <row r="54" ht="22.5" customHeight="1">
      <c r="A54" s="5">
        <v>46052.0</v>
      </c>
      <c r="B54" s="6" t="s">
        <v>34</v>
      </c>
      <c r="C54" s="7" t="s">
        <v>228</v>
      </c>
      <c r="D54" s="8" t="s">
        <v>229</v>
      </c>
      <c r="E54" s="6" t="s">
        <v>31</v>
      </c>
      <c r="F54" s="19">
        <v>400.0</v>
      </c>
      <c r="G54" s="7" t="s">
        <v>230</v>
      </c>
      <c r="H54" s="7" t="s">
        <v>231</v>
      </c>
    </row>
    <row r="55" ht="22.5" customHeight="1">
      <c r="A55" s="5">
        <v>46027.0</v>
      </c>
      <c r="B55" s="6" t="s">
        <v>22</v>
      </c>
      <c r="C55" s="7" t="s">
        <v>232</v>
      </c>
      <c r="D55" s="8" t="s">
        <v>233</v>
      </c>
      <c r="E55" s="6" t="s">
        <v>31</v>
      </c>
      <c r="F55" s="19">
        <v>199.0</v>
      </c>
      <c r="G55" s="7" t="s">
        <v>234</v>
      </c>
      <c r="H55" s="7" t="s">
        <v>235</v>
      </c>
    </row>
    <row r="56" ht="22.5" customHeight="1">
      <c r="A56" s="5">
        <v>46028.0</v>
      </c>
      <c r="B56" s="6" t="s">
        <v>28</v>
      </c>
      <c r="C56" s="7" t="s">
        <v>236</v>
      </c>
      <c r="D56" s="8" t="s">
        <v>237</v>
      </c>
      <c r="E56" s="6" t="s">
        <v>79</v>
      </c>
      <c r="F56" s="19">
        <v>1200.0</v>
      </c>
      <c r="G56" s="7" t="s">
        <v>238</v>
      </c>
      <c r="H56" s="7" t="s">
        <v>239</v>
      </c>
    </row>
    <row r="57" ht="22.5" customHeight="1">
      <c r="A57" s="5">
        <v>46029.0</v>
      </c>
      <c r="B57" s="6" t="s">
        <v>34</v>
      </c>
      <c r="C57" s="7" t="s">
        <v>240</v>
      </c>
      <c r="D57" s="8" t="s">
        <v>241</v>
      </c>
      <c r="E57" s="6" t="s">
        <v>100</v>
      </c>
      <c r="F57" s="19">
        <v>450.0</v>
      </c>
      <c r="G57" s="7" t="s">
        <v>42</v>
      </c>
      <c r="H57" s="7" t="s">
        <v>242</v>
      </c>
    </row>
    <row r="58" ht="22.5" customHeight="1">
      <c r="A58" s="5">
        <v>46030.0</v>
      </c>
      <c r="B58" s="6" t="s">
        <v>39</v>
      </c>
      <c r="C58" s="7" t="s">
        <v>243</v>
      </c>
      <c r="D58" s="8" t="s">
        <v>244</v>
      </c>
      <c r="E58" s="6" t="s">
        <v>25</v>
      </c>
      <c r="F58" s="19">
        <v>670.0</v>
      </c>
      <c r="G58" s="7" t="s">
        <v>245</v>
      </c>
      <c r="H58" s="7" t="s">
        <v>246</v>
      </c>
    </row>
    <row r="59" ht="22.5" customHeight="1">
      <c r="A59" s="5">
        <v>46031.0</v>
      </c>
      <c r="B59" s="6" t="s">
        <v>44</v>
      </c>
      <c r="C59" s="7" t="s">
        <v>247</v>
      </c>
      <c r="D59" s="8" t="s">
        <v>51</v>
      </c>
      <c r="E59" s="6" t="s">
        <v>31</v>
      </c>
      <c r="F59" s="19">
        <v>2100.0</v>
      </c>
      <c r="G59" s="7" t="s">
        <v>248</v>
      </c>
      <c r="H59" s="7" t="s">
        <v>249</v>
      </c>
    </row>
    <row r="60" ht="22.5" customHeight="1">
      <c r="A60" s="5">
        <v>46032.0</v>
      </c>
      <c r="B60" s="6" t="s">
        <v>49</v>
      </c>
      <c r="C60" s="7" t="s">
        <v>250</v>
      </c>
      <c r="D60" s="8" t="s">
        <v>55</v>
      </c>
      <c r="E60" s="6" t="s">
        <v>146</v>
      </c>
      <c r="F60" s="19">
        <v>590.0</v>
      </c>
      <c r="G60" s="7" t="s">
        <v>251</v>
      </c>
      <c r="H60" s="7" t="s">
        <v>252</v>
      </c>
    </row>
    <row r="61" ht="22.5" customHeight="1">
      <c r="A61" s="5">
        <v>46033.0</v>
      </c>
      <c r="B61" s="6" t="s">
        <v>22</v>
      </c>
      <c r="C61" s="7" t="s">
        <v>253</v>
      </c>
      <c r="D61" s="8" t="s">
        <v>59</v>
      </c>
      <c r="E61" s="6" t="s">
        <v>79</v>
      </c>
      <c r="F61" s="19">
        <v>3000.0</v>
      </c>
      <c r="G61" s="7" t="s">
        <v>254</v>
      </c>
      <c r="H61" s="7" t="s">
        <v>255</v>
      </c>
    </row>
    <row r="62" ht="22.5" customHeight="1">
      <c r="A62" s="5">
        <v>46034.0</v>
      </c>
      <c r="B62" s="6" t="s">
        <v>28</v>
      </c>
      <c r="C62" s="7" t="s">
        <v>256</v>
      </c>
      <c r="D62" s="8" t="s">
        <v>63</v>
      </c>
      <c r="E62" s="6" t="s">
        <v>31</v>
      </c>
      <c r="F62" s="19">
        <v>400.0</v>
      </c>
      <c r="G62" s="7" t="s">
        <v>257</v>
      </c>
      <c r="H62" s="7" t="s">
        <v>258</v>
      </c>
    </row>
    <row r="63" ht="22.5" customHeight="1">
      <c r="A63" s="5">
        <v>46035.0</v>
      </c>
      <c r="B63" s="6" t="s">
        <v>39</v>
      </c>
      <c r="C63" s="7" t="s">
        <v>259</v>
      </c>
      <c r="D63" s="8" t="s">
        <v>67</v>
      </c>
      <c r="E63" s="6" t="s">
        <v>25</v>
      </c>
      <c r="F63" s="19">
        <v>150.0</v>
      </c>
      <c r="G63" s="7" t="s">
        <v>260</v>
      </c>
      <c r="H63" s="7" t="s">
        <v>261</v>
      </c>
    </row>
    <row r="64" ht="22.5" customHeight="1">
      <c r="A64" s="5">
        <v>46036.0</v>
      </c>
      <c r="B64" s="6" t="s">
        <v>34</v>
      </c>
      <c r="C64" s="7" t="s">
        <v>262</v>
      </c>
      <c r="D64" s="8" t="s">
        <v>70</v>
      </c>
      <c r="E64" s="6" t="s">
        <v>100</v>
      </c>
      <c r="F64" s="19">
        <v>1850.0</v>
      </c>
      <c r="G64" s="7" t="s">
        <v>42</v>
      </c>
      <c r="H64" s="7" t="s">
        <v>263</v>
      </c>
    </row>
    <row r="65" ht="22.5" customHeight="1">
      <c r="A65" s="5">
        <v>46037.0</v>
      </c>
      <c r="B65" s="6" t="s">
        <v>44</v>
      </c>
      <c r="C65" s="7" t="s">
        <v>264</v>
      </c>
      <c r="D65" s="8" t="s">
        <v>74</v>
      </c>
      <c r="E65" s="6" t="s">
        <v>79</v>
      </c>
      <c r="F65" s="19">
        <v>820.0</v>
      </c>
      <c r="G65" s="7" t="s">
        <v>265</v>
      </c>
      <c r="H65" s="7" t="s">
        <v>266</v>
      </c>
    </row>
    <row r="66" ht="22.5" customHeight="1">
      <c r="A66" s="5">
        <v>46038.0</v>
      </c>
      <c r="B66" s="6" t="s">
        <v>49</v>
      </c>
      <c r="C66" s="7" t="s">
        <v>267</v>
      </c>
      <c r="D66" s="8" t="s">
        <v>78</v>
      </c>
      <c r="E66" s="6" t="s">
        <v>31</v>
      </c>
      <c r="F66" s="19">
        <v>110.0</v>
      </c>
      <c r="G66" s="7" t="s">
        <v>268</v>
      </c>
      <c r="H66" s="7" t="s">
        <v>269</v>
      </c>
    </row>
    <row r="67" ht="22.5" customHeight="1">
      <c r="A67" s="5">
        <v>46039.0</v>
      </c>
      <c r="B67" s="6" t="s">
        <v>22</v>
      </c>
      <c r="C67" s="7" t="s">
        <v>270</v>
      </c>
      <c r="D67" s="8" t="s">
        <v>83</v>
      </c>
      <c r="E67" s="6" t="s">
        <v>146</v>
      </c>
      <c r="F67" s="19">
        <v>770.0</v>
      </c>
      <c r="G67" s="7" t="s">
        <v>271</v>
      </c>
      <c r="H67" s="7" t="s">
        <v>272</v>
      </c>
    </row>
    <row r="68" ht="22.5" customHeight="1">
      <c r="A68" s="5">
        <v>46040.0</v>
      </c>
      <c r="B68" s="6" t="s">
        <v>28</v>
      </c>
      <c r="C68" s="7" t="s">
        <v>273</v>
      </c>
      <c r="D68" s="8" t="s">
        <v>87</v>
      </c>
      <c r="E68" s="6" t="s">
        <v>25</v>
      </c>
      <c r="F68" s="19">
        <v>3500.0</v>
      </c>
      <c r="G68" s="7" t="s">
        <v>274</v>
      </c>
      <c r="H68" s="7" t="s">
        <v>275</v>
      </c>
    </row>
    <row r="69" ht="22.5" customHeight="1">
      <c r="A69" s="5">
        <v>46041.0</v>
      </c>
      <c r="B69" s="6" t="s">
        <v>39</v>
      </c>
      <c r="C69" s="7" t="s">
        <v>276</v>
      </c>
      <c r="D69" s="8" t="s">
        <v>91</v>
      </c>
      <c r="E69" s="6" t="s">
        <v>31</v>
      </c>
      <c r="F69" s="19">
        <v>520.0</v>
      </c>
      <c r="G69" s="7" t="s">
        <v>88</v>
      </c>
      <c r="H69" s="7" t="s">
        <v>277</v>
      </c>
    </row>
    <row r="70" ht="22.5" customHeight="1">
      <c r="A70" s="5">
        <v>46042.0</v>
      </c>
      <c r="B70" s="6" t="s">
        <v>34</v>
      </c>
      <c r="C70" s="7" t="s">
        <v>278</v>
      </c>
      <c r="D70" s="8" t="s">
        <v>95</v>
      </c>
      <c r="E70" s="6" t="s">
        <v>79</v>
      </c>
      <c r="F70" s="19">
        <v>220.0</v>
      </c>
      <c r="G70" s="7" t="s">
        <v>279</v>
      </c>
      <c r="H70" s="7" t="s">
        <v>280</v>
      </c>
    </row>
    <row r="71" ht="22.5" customHeight="1">
      <c r="A71" s="5">
        <v>46043.0</v>
      </c>
      <c r="B71" s="6" t="s">
        <v>44</v>
      </c>
      <c r="C71" s="7" t="s">
        <v>281</v>
      </c>
      <c r="D71" s="8" t="s">
        <v>99</v>
      </c>
      <c r="E71" s="6" t="s">
        <v>100</v>
      </c>
      <c r="F71" s="19">
        <v>1650.0</v>
      </c>
      <c r="G71" s="7" t="s">
        <v>42</v>
      </c>
      <c r="H71" s="7" t="s">
        <v>282</v>
      </c>
    </row>
    <row r="72" ht="22.5" customHeight="1">
      <c r="A72" s="5">
        <v>46044.0</v>
      </c>
      <c r="B72" s="6" t="s">
        <v>49</v>
      </c>
      <c r="C72" s="7" t="s">
        <v>283</v>
      </c>
      <c r="D72" s="8" t="s">
        <v>103</v>
      </c>
      <c r="E72" s="6" t="s">
        <v>25</v>
      </c>
      <c r="F72" s="19">
        <v>2700.0</v>
      </c>
      <c r="G72" s="7" t="s">
        <v>284</v>
      </c>
      <c r="H72" s="7" t="s">
        <v>285</v>
      </c>
    </row>
    <row r="73" ht="22.5" customHeight="1">
      <c r="A73" s="5">
        <v>46045.0</v>
      </c>
      <c r="B73" s="6" t="s">
        <v>22</v>
      </c>
      <c r="C73" s="7" t="s">
        <v>286</v>
      </c>
      <c r="D73" s="8" t="s">
        <v>107</v>
      </c>
      <c r="E73" s="6" t="s">
        <v>31</v>
      </c>
      <c r="F73" s="19">
        <v>310.0</v>
      </c>
      <c r="G73" s="7" t="s">
        <v>287</v>
      </c>
      <c r="H73" s="7" t="s">
        <v>288</v>
      </c>
    </row>
    <row r="74" ht="22.5" customHeight="1">
      <c r="A74" s="5">
        <v>46046.0</v>
      </c>
      <c r="B74" s="6" t="s">
        <v>28</v>
      </c>
      <c r="C74" s="7" t="s">
        <v>289</v>
      </c>
      <c r="D74" s="8" t="s">
        <v>111</v>
      </c>
      <c r="E74" s="6" t="s">
        <v>79</v>
      </c>
      <c r="F74" s="19">
        <v>430.0</v>
      </c>
      <c r="G74" s="7" t="s">
        <v>290</v>
      </c>
      <c r="H74" s="7" t="s">
        <v>291</v>
      </c>
    </row>
    <row r="75" ht="22.5" customHeight="1">
      <c r="A75" s="5">
        <v>46047.0</v>
      </c>
      <c r="B75" s="6" t="s">
        <v>39</v>
      </c>
      <c r="C75" s="7" t="s">
        <v>292</v>
      </c>
      <c r="D75" s="8" t="s">
        <v>115</v>
      </c>
      <c r="E75" s="13" t="s">
        <v>31</v>
      </c>
      <c r="F75" s="19">
        <v>990.0</v>
      </c>
      <c r="G75" s="7" t="s">
        <v>147</v>
      </c>
      <c r="H75" s="7" t="s">
        <v>293</v>
      </c>
    </row>
    <row r="76" ht="22.5" customHeight="1">
      <c r="A76" s="5">
        <v>46048.0</v>
      </c>
      <c r="B76" s="6" t="s">
        <v>34</v>
      </c>
      <c r="C76" s="7" t="s">
        <v>294</v>
      </c>
      <c r="D76" s="8" t="s">
        <v>119</v>
      </c>
      <c r="E76" s="6" t="s">
        <v>25</v>
      </c>
      <c r="F76" s="19">
        <v>600.0</v>
      </c>
      <c r="G76" s="7" t="s">
        <v>295</v>
      </c>
      <c r="H76" s="7" t="s">
        <v>296</v>
      </c>
    </row>
    <row r="77" ht="22.5" customHeight="1">
      <c r="A77" s="5">
        <v>46049.0</v>
      </c>
      <c r="B77" s="6" t="s">
        <v>34</v>
      </c>
      <c r="C77" s="7" t="s">
        <v>294</v>
      </c>
      <c r="D77" s="8" t="s">
        <v>123</v>
      </c>
      <c r="E77" s="6" t="s">
        <v>25</v>
      </c>
      <c r="F77" s="19">
        <v>600.0</v>
      </c>
      <c r="G77" s="7" t="s">
        <v>295</v>
      </c>
      <c r="H77" s="7" t="s">
        <v>296</v>
      </c>
    </row>
    <row r="78" ht="22.5" customHeight="1">
      <c r="A78" s="5">
        <v>46050.0</v>
      </c>
      <c r="B78" s="6" t="s">
        <v>34</v>
      </c>
      <c r="C78" s="7" t="s">
        <v>294</v>
      </c>
      <c r="D78" s="8" t="s">
        <v>126</v>
      </c>
      <c r="E78" s="6" t="s">
        <v>25</v>
      </c>
      <c r="F78" s="19">
        <v>600.0</v>
      </c>
      <c r="G78" s="7" t="s">
        <v>295</v>
      </c>
      <c r="H78" s="7" t="s">
        <v>296</v>
      </c>
    </row>
    <row r="79" ht="22.5" customHeight="1">
      <c r="A79" s="5">
        <v>46051.0</v>
      </c>
      <c r="B79" s="6" t="s">
        <v>34</v>
      </c>
      <c r="C79" s="7" t="s">
        <v>294</v>
      </c>
      <c r="D79" s="8" t="s">
        <v>130</v>
      </c>
      <c r="E79" s="6" t="s">
        <v>25</v>
      </c>
      <c r="F79" s="19">
        <v>600.0</v>
      </c>
      <c r="G79" s="7" t="s">
        <v>295</v>
      </c>
      <c r="H79" s="7" t="s">
        <v>296</v>
      </c>
    </row>
    <row r="80" ht="22.5" customHeight="1">
      <c r="A80" s="5">
        <v>46052.0</v>
      </c>
      <c r="B80" s="6" t="s">
        <v>34</v>
      </c>
      <c r="C80" s="7" t="s">
        <v>294</v>
      </c>
      <c r="D80" s="8" t="s">
        <v>134</v>
      </c>
      <c r="E80" s="6" t="s">
        <v>25</v>
      </c>
      <c r="F80" s="19">
        <v>600.0</v>
      </c>
      <c r="G80" s="7" t="s">
        <v>295</v>
      </c>
      <c r="H80" s="7" t="s">
        <v>296</v>
      </c>
    </row>
    <row r="81" ht="22.5" customHeight="1">
      <c r="A81" s="5">
        <v>46053.0</v>
      </c>
      <c r="B81" s="6" t="s">
        <v>34</v>
      </c>
      <c r="C81" s="7" t="s">
        <v>294</v>
      </c>
      <c r="D81" s="8" t="s">
        <v>137</v>
      </c>
      <c r="E81" s="6" t="s">
        <v>25</v>
      </c>
      <c r="F81" s="19">
        <v>600.0</v>
      </c>
      <c r="G81" s="7" t="s">
        <v>295</v>
      </c>
      <c r="H81" s="7" t="s">
        <v>296</v>
      </c>
    </row>
    <row r="82" ht="22.5" customHeight="1">
      <c r="A82" s="5">
        <v>46054.0</v>
      </c>
      <c r="B82" s="6" t="s">
        <v>34</v>
      </c>
      <c r="C82" s="7" t="s">
        <v>294</v>
      </c>
      <c r="D82" s="8" t="s">
        <v>141</v>
      </c>
      <c r="E82" s="6" t="s">
        <v>25</v>
      </c>
      <c r="F82" s="19">
        <v>600.0</v>
      </c>
      <c r="G82" s="7" t="s">
        <v>295</v>
      </c>
      <c r="H82" s="7" t="s">
        <v>296</v>
      </c>
    </row>
    <row r="83" ht="22.5" customHeight="1">
      <c r="A83" s="5">
        <v>46055.0</v>
      </c>
      <c r="B83" s="6" t="s">
        <v>34</v>
      </c>
      <c r="C83" s="7" t="s">
        <v>294</v>
      </c>
      <c r="D83" s="8" t="s">
        <v>145</v>
      </c>
      <c r="E83" s="6" t="s">
        <v>25</v>
      </c>
      <c r="F83" s="19">
        <v>600.0</v>
      </c>
      <c r="G83" s="7" t="s">
        <v>295</v>
      </c>
      <c r="H83" s="7" t="s">
        <v>296</v>
      </c>
    </row>
    <row r="84" ht="22.5" customHeight="1">
      <c r="A84" s="5">
        <v>46056.0</v>
      </c>
      <c r="B84" s="6" t="s">
        <v>34</v>
      </c>
      <c r="C84" s="7" t="s">
        <v>294</v>
      </c>
      <c r="D84" s="8" t="s">
        <v>150</v>
      </c>
      <c r="E84" s="6" t="s">
        <v>25</v>
      </c>
      <c r="F84" s="19">
        <v>600.0</v>
      </c>
      <c r="G84" s="7" t="s">
        <v>295</v>
      </c>
      <c r="H84" s="7" t="s">
        <v>296</v>
      </c>
    </row>
    <row r="85" ht="22.5" customHeight="1">
      <c r="A85" s="5">
        <v>46057.0</v>
      </c>
      <c r="B85" s="6" t="s">
        <v>34</v>
      </c>
      <c r="C85" s="7" t="s">
        <v>294</v>
      </c>
      <c r="D85" s="8" t="s">
        <v>154</v>
      </c>
      <c r="E85" s="6" t="s">
        <v>25</v>
      </c>
      <c r="F85" s="19">
        <v>600.0</v>
      </c>
      <c r="G85" s="7" t="s">
        <v>295</v>
      </c>
      <c r="H85" s="7" t="s">
        <v>296</v>
      </c>
    </row>
    <row r="86" ht="22.5" customHeight="1">
      <c r="A86" s="5">
        <v>46058.0</v>
      </c>
      <c r="B86" s="6" t="s">
        <v>34</v>
      </c>
      <c r="C86" s="7" t="s">
        <v>294</v>
      </c>
      <c r="D86" s="8" t="s">
        <v>158</v>
      </c>
      <c r="E86" s="6" t="s">
        <v>25</v>
      </c>
      <c r="F86" s="19">
        <v>600.0</v>
      </c>
      <c r="G86" s="7" t="s">
        <v>295</v>
      </c>
      <c r="H86" s="7" t="s">
        <v>296</v>
      </c>
    </row>
    <row r="87" ht="22.5" customHeight="1">
      <c r="A87" s="5">
        <v>46059.0</v>
      </c>
      <c r="B87" s="6" t="s">
        <v>34</v>
      </c>
      <c r="C87" s="7" t="s">
        <v>294</v>
      </c>
      <c r="D87" s="8" t="s">
        <v>161</v>
      </c>
      <c r="E87" s="6" t="s">
        <v>25</v>
      </c>
      <c r="F87" s="19">
        <v>600.0</v>
      </c>
      <c r="G87" s="7" t="s">
        <v>295</v>
      </c>
      <c r="H87" s="7" t="s">
        <v>296</v>
      </c>
    </row>
    <row r="88" ht="22.5" customHeight="1">
      <c r="A88" s="5">
        <v>46060.0</v>
      </c>
      <c r="B88" s="6" t="s">
        <v>34</v>
      </c>
      <c r="C88" s="7" t="s">
        <v>294</v>
      </c>
      <c r="D88" s="8" t="s">
        <v>165</v>
      </c>
      <c r="E88" s="6" t="s">
        <v>25</v>
      </c>
      <c r="F88" s="19">
        <v>600.0</v>
      </c>
      <c r="G88" s="7" t="s">
        <v>295</v>
      </c>
      <c r="H88" s="7" t="s">
        <v>296</v>
      </c>
    </row>
    <row r="89" ht="22.5" customHeight="1">
      <c r="A89" s="5">
        <v>46061.0</v>
      </c>
      <c r="B89" s="6" t="s">
        <v>34</v>
      </c>
      <c r="C89" s="7" t="s">
        <v>294</v>
      </c>
      <c r="D89" s="8" t="s">
        <v>169</v>
      </c>
      <c r="E89" s="6" t="s">
        <v>25</v>
      </c>
      <c r="F89" s="19">
        <v>600.0</v>
      </c>
      <c r="G89" s="7" t="s">
        <v>295</v>
      </c>
      <c r="H89" s="7" t="s">
        <v>296</v>
      </c>
    </row>
    <row r="90" ht="22.5" customHeight="1">
      <c r="A90" s="5">
        <v>46062.0</v>
      </c>
      <c r="B90" s="6" t="s">
        <v>34</v>
      </c>
      <c r="C90" s="7" t="s">
        <v>294</v>
      </c>
      <c r="D90" s="8" t="s">
        <v>173</v>
      </c>
      <c r="E90" s="6" t="s">
        <v>25</v>
      </c>
      <c r="F90" s="19">
        <v>600.0</v>
      </c>
      <c r="G90" s="7" t="s">
        <v>295</v>
      </c>
      <c r="H90" s="7" t="s">
        <v>296</v>
      </c>
    </row>
    <row r="91" ht="22.5" customHeight="1">
      <c r="A91" s="5">
        <v>46063.0</v>
      </c>
      <c r="B91" s="6" t="s">
        <v>34</v>
      </c>
      <c r="C91" s="7" t="s">
        <v>294</v>
      </c>
      <c r="D91" s="8" t="s">
        <v>177</v>
      </c>
      <c r="E91" s="6" t="s">
        <v>25</v>
      </c>
      <c r="F91" s="19">
        <v>600.0</v>
      </c>
      <c r="G91" s="7" t="s">
        <v>295</v>
      </c>
      <c r="H91" s="7" t="s">
        <v>296</v>
      </c>
    </row>
    <row r="92" ht="22.5" customHeight="1">
      <c r="A92" s="5">
        <v>46064.0</v>
      </c>
      <c r="B92" s="6" t="s">
        <v>34</v>
      </c>
      <c r="C92" s="7" t="s">
        <v>294</v>
      </c>
      <c r="D92" s="8" t="s">
        <v>181</v>
      </c>
      <c r="E92" s="6" t="s">
        <v>25</v>
      </c>
      <c r="F92" s="19">
        <v>600.0</v>
      </c>
      <c r="G92" s="7" t="s">
        <v>295</v>
      </c>
      <c r="H92" s="7" t="s">
        <v>296</v>
      </c>
    </row>
    <row r="93" ht="22.5" customHeight="1">
      <c r="A93" s="5">
        <v>46065.0</v>
      </c>
      <c r="B93" s="6" t="s">
        <v>34</v>
      </c>
      <c r="C93" s="7" t="s">
        <v>294</v>
      </c>
      <c r="D93" s="8" t="s">
        <v>185</v>
      </c>
      <c r="E93" s="6" t="s">
        <v>25</v>
      </c>
      <c r="F93" s="19">
        <v>600.0</v>
      </c>
      <c r="G93" s="7" t="s">
        <v>295</v>
      </c>
      <c r="H93" s="7" t="s">
        <v>296</v>
      </c>
    </row>
    <row r="94" ht="22.5" customHeight="1">
      <c r="A94" s="5">
        <v>46066.0</v>
      </c>
      <c r="B94" s="6" t="s">
        <v>34</v>
      </c>
      <c r="C94" s="7" t="s">
        <v>294</v>
      </c>
      <c r="D94" s="8" t="s">
        <v>188</v>
      </c>
      <c r="E94" s="6" t="s">
        <v>25</v>
      </c>
      <c r="F94" s="19">
        <v>600.0</v>
      </c>
      <c r="G94" s="7" t="s">
        <v>295</v>
      </c>
      <c r="H94" s="7" t="s">
        <v>296</v>
      </c>
    </row>
    <row r="95" ht="22.5" customHeight="1">
      <c r="A95" s="5">
        <v>46067.0</v>
      </c>
      <c r="B95" s="6" t="s">
        <v>34</v>
      </c>
      <c r="C95" s="7" t="s">
        <v>294</v>
      </c>
      <c r="D95" s="8" t="s">
        <v>191</v>
      </c>
      <c r="E95" s="6" t="s">
        <v>25</v>
      </c>
      <c r="F95" s="19">
        <v>600.0</v>
      </c>
      <c r="G95" s="7" t="s">
        <v>295</v>
      </c>
      <c r="H95" s="7" t="s">
        <v>296</v>
      </c>
    </row>
    <row r="96" ht="22.5" customHeight="1">
      <c r="A96" s="5">
        <v>46068.0</v>
      </c>
      <c r="B96" s="6" t="s">
        <v>34</v>
      </c>
      <c r="C96" s="7" t="s">
        <v>294</v>
      </c>
      <c r="D96" s="8" t="s">
        <v>195</v>
      </c>
      <c r="E96" s="6" t="s">
        <v>25</v>
      </c>
      <c r="F96" s="19">
        <v>600.0</v>
      </c>
      <c r="G96" s="7" t="s">
        <v>295</v>
      </c>
      <c r="H96" s="7" t="s">
        <v>296</v>
      </c>
    </row>
    <row r="97" ht="22.5" customHeight="1">
      <c r="A97" s="5">
        <v>46069.0</v>
      </c>
      <c r="B97" s="6" t="s">
        <v>34</v>
      </c>
      <c r="C97" s="7" t="s">
        <v>294</v>
      </c>
      <c r="D97" s="8" t="s">
        <v>199</v>
      </c>
      <c r="E97" s="6" t="s">
        <v>25</v>
      </c>
      <c r="F97" s="19">
        <v>600.0</v>
      </c>
      <c r="G97" s="7" t="s">
        <v>295</v>
      </c>
      <c r="H97" s="7" t="s">
        <v>296</v>
      </c>
    </row>
    <row r="98" ht="22.5" customHeight="1">
      <c r="A98" s="5">
        <v>46070.0</v>
      </c>
      <c r="B98" s="6" t="s">
        <v>34</v>
      </c>
      <c r="C98" s="7" t="s">
        <v>294</v>
      </c>
      <c r="D98" s="8" t="s">
        <v>203</v>
      </c>
      <c r="E98" s="6" t="s">
        <v>25</v>
      </c>
      <c r="F98" s="19">
        <v>600.0</v>
      </c>
      <c r="G98" s="7" t="s">
        <v>295</v>
      </c>
      <c r="H98" s="7" t="s">
        <v>296</v>
      </c>
    </row>
    <row r="99" ht="22.5" customHeight="1">
      <c r="A99" s="5">
        <v>46071.0</v>
      </c>
      <c r="B99" s="6" t="s">
        <v>34</v>
      </c>
      <c r="C99" s="7" t="s">
        <v>294</v>
      </c>
      <c r="D99" s="8" t="s">
        <v>207</v>
      </c>
      <c r="E99" s="6" t="s">
        <v>25</v>
      </c>
      <c r="F99" s="19">
        <v>600.0</v>
      </c>
      <c r="G99" s="7" t="s">
        <v>295</v>
      </c>
      <c r="H99" s="7" t="s">
        <v>296</v>
      </c>
    </row>
    <row r="100" ht="22.5" customHeight="1">
      <c r="A100" s="5">
        <v>46072.0</v>
      </c>
      <c r="B100" s="6" t="s">
        <v>34</v>
      </c>
      <c r="C100" s="7" t="s">
        <v>294</v>
      </c>
      <c r="D100" s="8" t="s">
        <v>211</v>
      </c>
      <c r="E100" s="6" t="s">
        <v>25</v>
      </c>
      <c r="F100" s="19">
        <v>600.0</v>
      </c>
      <c r="G100" s="7" t="s">
        <v>295</v>
      </c>
      <c r="H100" s="7" t="s">
        <v>296</v>
      </c>
    </row>
    <row r="101" ht="22.5" customHeight="1">
      <c r="A101" s="5">
        <v>46073.0</v>
      </c>
      <c r="B101" s="6" t="s">
        <v>34</v>
      </c>
      <c r="C101" s="7" t="s">
        <v>294</v>
      </c>
      <c r="D101" s="8" t="s">
        <v>215</v>
      </c>
      <c r="E101" s="6" t="s">
        <v>25</v>
      </c>
      <c r="F101" s="19">
        <v>600.0</v>
      </c>
      <c r="G101" s="7" t="s">
        <v>295</v>
      </c>
      <c r="H101" s="7" t="s">
        <v>296</v>
      </c>
    </row>
    <row r="102" ht="22.5" customHeight="1">
      <c r="A102" s="5">
        <v>46074.0</v>
      </c>
      <c r="B102" s="6" t="s">
        <v>34</v>
      </c>
      <c r="C102" s="7" t="s">
        <v>294</v>
      </c>
      <c r="D102" s="8" t="s">
        <v>218</v>
      </c>
      <c r="E102" s="6" t="s">
        <v>25</v>
      </c>
      <c r="F102" s="19">
        <v>600.0</v>
      </c>
      <c r="G102" s="7" t="s">
        <v>295</v>
      </c>
      <c r="H102" s="7" t="s">
        <v>296</v>
      </c>
    </row>
    <row r="103" ht="22.5" customHeight="1">
      <c r="A103" s="5">
        <v>46075.0</v>
      </c>
      <c r="B103" s="6" t="s">
        <v>34</v>
      </c>
      <c r="C103" s="7" t="s">
        <v>294</v>
      </c>
      <c r="D103" s="8" t="s">
        <v>221</v>
      </c>
      <c r="E103" s="6" t="s">
        <v>25</v>
      </c>
      <c r="F103" s="19">
        <v>600.0</v>
      </c>
      <c r="G103" s="7" t="s">
        <v>295</v>
      </c>
      <c r="H103" s="7" t="s">
        <v>296</v>
      </c>
    </row>
  </sheetData>
  <dataValidations>
    <dataValidation type="list" allowBlank="1" sqref="B3:B103">
      <formula1>"Google ADS,TikTok,FB Ads,Instagram,Website,Referido"</formula1>
    </dataValidation>
    <dataValidation type="list" allowBlank="1" sqref="E3:E103">
      <formula1>"Nuevo,Cita Agendada,Perdido,Vendido,No Show"</formula1>
    </dataValidation>
    <dataValidation type="custom" allowBlank="1" showDropDown="1" sqref="A3:A103">
      <formula1>OR(NOT(ISERROR(DATEVALUE(A3))), AND(ISNUMBER(A3), LEFT(CELL("format", A3))="D"))</formula1>
    </dataValidation>
    <dataValidation type="custom" allowBlank="1" showDropDown="1" sqref="F3:F103">
      <formula1>AND(ISNUMBER(F3),(NOT(OR(NOT(ISERROR(DATEVALUE(F3))), AND(ISNUMBER(F3), LEFT(CELL("format", F3))="D")))))</formula1>
    </dataValidation>
  </dataValidations>
  <drawing r:id="rId1"/>
  <tableParts count="2">
    <tablePart r:id="rId4"/>
    <tablePart r:id="rId5"/>
  </tableParts>
</worksheet>
</file>